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melchoju\Box\OTR\Staff Folders\Justin\"/>
    </mc:Choice>
  </mc:AlternateContent>
  <xr:revisionPtr revIDLastSave="0" documentId="13_ncr:1_{962D81EF-4B7E-4C9F-851F-0F6318F8E373}" xr6:coauthVersionLast="47" xr6:coauthVersionMax="47" xr10:uidLastSave="{00000000-0000-0000-0000-000000000000}"/>
  <bookViews>
    <workbookView xWindow="30630" yWindow="285" windowWidth="21600" windowHeight="11175" xr2:uid="{00000000-000D-0000-FFFF-FFFF00000000}"/>
  </bookViews>
  <sheets>
    <sheet name="Sheet1" sheetId="1" r:id="rId1"/>
    <sheet name="Sheet2" sheetId="2" state="hidden" r:id="rId2"/>
  </sheets>
  <definedNames>
    <definedName name="_xlnm.Print_Area" localSheetId="0">Sheet1!$A$1:$K$206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 l="1"/>
  <c r="H38" i="1" s="1"/>
  <c r="H132" i="1"/>
  <c r="P130" i="1"/>
  <c r="O130" i="1"/>
  <c r="N130" i="1"/>
  <c r="P129" i="1"/>
  <c r="O129" i="1"/>
  <c r="N129" i="1"/>
  <c r="H68" i="1"/>
  <c r="P66" i="1"/>
  <c r="O66" i="1"/>
  <c r="N66" i="1"/>
  <c r="P65" i="1"/>
  <c r="O65" i="1"/>
  <c r="N65" i="1"/>
  <c r="H151" i="1"/>
  <c r="P149" i="1"/>
  <c r="O149" i="1"/>
  <c r="N149" i="1"/>
  <c r="P148" i="1"/>
  <c r="O148" i="1"/>
  <c r="N148" i="1"/>
  <c r="P147" i="1"/>
  <c r="O147" i="1"/>
  <c r="N147" i="1"/>
  <c r="P146" i="1"/>
  <c r="O146" i="1"/>
  <c r="N146" i="1"/>
  <c r="P145" i="1"/>
  <c r="O145" i="1"/>
  <c r="N145" i="1"/>
  <c r="P144" i="1"/>
  <c r="O144" i="1"/>
  <c r="N144" i="1"/>
  <c r="P143" i="1"/>
  <c r="O143" i="1"/>
  <c r="N143" i="1"/>
  <c r="P142" i="1"/>
  <c r="O142" i="1"/>
  <c r="N142" i="1"/>
  <c r="P141" i="1"/>
  <c r="O141" i="1"/>
  <c r="N141" i="1"/>
  <c r="H120" i="1"/>
  <c r="P118" i="1"/>
  <c r="O118" i="1"/>
  <c r="N118" i="1"/>
  <c r="P117" i="1"/>
  <c r="O117" i="1"/>
  <c r="N117" i="1"/>
  <c r="P116" i="1"/>
  <c r="O116" i="1"/>
  <c r="N116" i="1"/>
  <c r="P115" i="1"/>
  <c r="O115" i="1"/>
  <c r="N115" i="1"/>
  <c r="P114" i="1"/>
  <c r="O114" i="1"/>
  <c r="N114" i="1"/>
  <c r="P113" i="1"/>
  <c r="O113" i="1"/>
  <c r="N113" i="1"/>
  <c r="P112" i="1"/>
  <c r="O112" i="1"/>
  <c r="N112" i="1"/>
  <c r="P111" i="1"/>
  <c r="O111" i="1"/>
  <c r="N111" i="1"/>
  <c r="P110" i="1"/>
  <c r="O110" i="1"/>
  <c r="N110" i="1"/>
  <c r="H101" i="1"/>
  <c r="H160" i="1" s="1"/>
  <c r="P99" i="1"/>
  <c r="O99" i="1"/>
  <c r="N99" i="1"/>
  <c r="P98" i="1"/>
  <c r="O98" i="1"/>
  <c r="N98" i="1"/>
  <c r="P97" i="1"/>
  <c r="O97" i="1"/>
  <c r="N97" i="1"/>
  <c r="P96" i="1"/>
  <c r="O96" i="1"/>
  <c r="N96" i="1"/>
  <c r="H87" i="1"/>
  <c r="P85" i="1"/>
  <c r="O85" i="1"/>
  <c r="N85" i="1"/>
  <c r="P84" i="1"/>
  <c r="O84" i="1"/>
  <c r="N84" i="1"/>
  <c r="P83" i="1"/>
  <c r="O83" i="1"/>
  <c r="N83" i="1"/>
  <c r="P82" i="1"/>
  <c r="O82" i="1"/>
  <c r="N82" i="1"/>
  <c r="P81" i="1"/>
  <c r="O81" i="1"/>
  <c r="N81" i="1"/>
  <c r="P80" i="1"/>
  <c r="O80" i="1"/>
  <c r="N80" i="1"/>
  <c r="P79" i="1"/>
  <c r="O79" i="1"/>
  <c r="N79" i="1"/>
  <c r="P78" i="1"/>
  <c r="O78" i="1"/>
  <c r="N78" i="1"/>
  <c r="P77" i="1"/>
  <c r="O77" i="1"/>
  <c r="N77" i="1"/>
  <c r="N50" i="1"/>
  <c r="O50" i="1"/>
  <c r="P50" i="1"/>
  <c r="N51" i="1"/>
  <c r="O51" i="1"/>
  <c r="P51" i="1"/>
  <c r="N34" i="1"/>
  <c r="O34" i="1"/>
  <c r="P34" i="1"/>
  <c r="N35" i="1"/>
  <c r="O35" i="1"/>
  <c r="P35" i="1"/>
  <c r="H162" i="1" l="1"/>
  <c r="H161" i="1"/>
  <c r="P52" i="1"/>
  <c r="O52" i="1"/>
  <c r="N52" i="1"/>
  <c r="P49" i="1"/>
  <c r="O49" i="1"/>
  <c r="N49" i="1"/>
  <c r="P48" i="1"/>
  <c r="O48" i="1"/>
  <c r="N48" i="1"/>
  <c r="N53" i="1"/>
  <c r="O53" i="1"/>
  <c r="P53" i="1"/>
  <c r="N54" i="1"/>
  <c r="O54" i="1"/>
  <c r="P54" i="1"/>
  <c r="H56" i="1"/>
  <c r="H159" i="1" s="1"/>
  <c r="H158" i="1"/>
  <c r="P47" i="1"/>
  <c r="O47" i="1"/>
  <c r="N47" i="1"/>
  <c r="P46" i="1"/>
  <c r="O46" i="1"/>
  <c r="N46" i="1"/>
  <c r="N33" i="1"/>
  <c r="O33" i="1"/>
  <c r="P33" i="1"/>
  <c r="P32" i="1"/>
  <c r="O32" i="1"/>
  <c r="N32" i="1"/>
  <c r="H163" i="1" l="1"/>
  <c r="H69" i="1"/>
  <c r="H133" i="1"/>
  <c r="H152" i="1"/>
  <c r="H121" i="1"/>
  <c r="H102" i="1"/>
  <c r="H88" i="1"/>
  <c r="H57" i="1"/>
  <c r="O37" i="1"/>
  <c r="O56" i="1" s="1"/>
  <c r="O68" i="1" s="1"/>
  <c r="N37" i="1"/>
  <c r="P37" i="1"/>
  <c r="H41" i="1" s="1"/>
  <c r="H71" i="1" l="1"/>
  <c r="O87" i="1"/>
  <c r="O101" i="1" s="1"/>
  <c r="O120" i="1" s="1"/>
  <c r="O132" i="1" s="1"/>
  <c r="O151" i="1" s="1"/>
  <c r="H40" i="1"/>
  <c r="H39" i="1"/>
  <c r="N56" i="1"/>
  <c r="N68" i="1" s="1"/>
  <c r="P56" i="1"/>
  <c r="H60" i="1" s="1"/>
  <c r="H59" i="1"/>
  <c r="H70" i="1" l="1"/>
  <c r="N87" i="1"/>
  <c r="N101" i="1" s="1"/>
  <c r="N120" i="1" s="1"/>
  <c r="N132" i="1" s="1"/>
  <c r="H135" i="1"/>
  <c r="P68" i="1"/>
  <c r="H72" i="1" s="1"/>
  <c r="H104" i="1"/>
  <c r="H58" i="1"/>
  <c r="H154" i="1"/>
  <c r="H123" i="1"/>
  <c r="H90" i="1"/>
  <c r="P87" i="1" l="1"/>
  <c r="H91" i="1" s="1"/>
  <c r="N151" i="1"/>
  <c r="H134" i="1"/>
  <c r="H103" i="1"/>
  <c r="H89" i="1"/>
  <c r="P101" i="1" l="1"/>
  <c r="H105" i="1" s="1"/>
  <c r="H153" i="1"/>
  <c r="H122" i="1"/>
  <c r="P120" i="1" l="1"/>
  <c r="H124" i="1" s="1"/>
  <c r="P132" i="1" l="1"/>
  <c r="H136" i="1" s="1"/>
  <c r="P151" i="1" l="1"/>
  <c r="H166" i="1" l="1"/>
  <c r="H155" i="1"/>
</calcChain>
</file>

<file path=xl/sharedStrings.xml><?xml version="1.0" encoding="utf-8"?>
<sst xmlns="http://schemas.openxmlformats.org/spreadsheetml/2006/main" count="176" uniqueCount="52">
  <si>
    <t>CRN</t>
  </si>
  <si>
    <t>SUBJ-CRS/SEC</t>
  </si>
  <si>
    <t>COURSE TITLE</t>
  </si>
  <si>
    <t>DAY(S)</t>
  </si>
  <si>
    <t>TIME</t>
  </si>
  <si>
    <t>UNITS</t>
  </si>
  <si>
    <t>EXPERIENTIAL</t>
  </si>
  <si>
    <t>UDWR</t>
  </si>
  <si>
    <t>PASS/FAIL</t>
  </si>
  <si>
    <t>Yes</t>
  </si>
  <si>
    <t>No</t>
  </si>
  <si>
    <t>EXPERIENTIAL / UDWR</t>
  </si>
  <si>
    <t>Experiential</t>
  </si>
  <si>
    <t>Total Experiential Units</t>
  </si>
  <si>
    <t>Name</t>
  </si>
  <si>
    <t>Date</t>
  </si>
  <si>
    <t>Total Graded Units</t>
  </si>
  <si>
    <t>Total Cumulative Earned Units</t>
  </si>
  <si>
    <t>2D FALL</t>
  </si>
  <si>
    <t>Total 2D Fall Units</t>
  </si>
  <si>
    <t>2D SPRING</t>
  </si>
  <si>
    <t>Total 2D Spring Units</t>
  </si>
  <si>
    <t>3D FALL</t>
  </si>
  <si>
    <t>3D SPRING</t>
  </si>
  <si>
    <t>Units Earned After 1L OR Units Accepted at Transfer:</t>
  </si>
  <si>
    <t>Total In-Person Units</t>
  </si>
  <si>
    <r>
      <t>Optional</t>
    </r>
    <r>
      <rPr>
        <b/>
        <sz val="14"/>
        <color theme="0"/>
        <rFont val="Calibri"/>
        <family val="2"/>
        <scheme val="minor"/>
      </rPr>
      <t xml:space="preserve"> Rising 2D Summer</t>
    </r>
  </si>
  <si>
    <r>
      <t>Optional</t>
    </r>
    <r>
      <rPr>
        <b/>
        <sz val="14"/>
        <color theme="0"/>
        <rFont val="Calibri"/>
        <family val="2"/>
        <scheme val="minor"/>
      </rPr>
      <t xml:space="preserve"> Rising 3D Summer</t>
    </r>
  </si>
  <si>
    <t>POTENTIAL COURSES (experiential, UDWR, Bar, career, interest, etc.)</t>
  </si>
  <si>
    <t>COURSE</t>
  </si>
  <si>
    <t>UNIT CALCULATION</t>
  </si>
  <si>
    <t>Rising 2D Summer</t>
  </si>
  <si>
    <t>2D Semesters</t>
  </si>
  <si>
    <t>Rising 3D Summer</t>
  </si>
  <si>
    <t>3D Semesters</t>
  </si>
  <si>
    <r>
      <t>Optional</t>
    </r>
    <r>
      <rPr>
        <b/>
        <sz val="14"/>
        <color theme="0"/>
        <rFont val="Calibri"/>
        <family val="2"/>
        <scheme val="minor"/>
      </rPr>
      <t xml:space="preserve"> 2D Intersession</t>
    </r>
  </si>
  <si>
    <r>
      <t>Optional</t>
    </r>
    <r>
      <rPr>
        <b/>
        <sz val="14"/>
        <color theme="0"/>
        <rFont val="Calibri"/>
        <family val="2"/>
        <scheme val="minor"/>
      </rPr>
      <t xml:space="preserve"> 3D Intersession</t>
    </r>
  </si>
  <si>
    <t>Total 2D Intersession Units</t>
  </si>
  <si>
    <t>Total 3D Intersession Units</t>
  </si>
  <si>
    <t>Intersessions</t>
  </si>
  <si>
    <t>TOTAL</t>
  </si>
  <si>
    <t>Total Rising 2D Summer Units</t>
  </si>
  <si>
    <t>Total Rising 3D Summer Units</t>
  </si>
  <si>
    <t>Total 3D Fall Units</t>
  </si>
  <si>
    <t>Total 3D Spring Units</t>
  </si>
  <si>
    <t>This worksheet is designed to help students plan their courses. Additional requirements may apply to transfer students, students in the Academic Success Program, and students repeating courses. Each student is responsible for checking and completing all graduation and other requirements. For detailed information, please consult the JD Student Handbook at https://my.lls.edu/studentaffairs/studenthandbooks or the Graduation Checklist.</t>
  </si>
  <si>
    <t xml:space="preserve"> </t>
  </si>
  <si>
    <t>1L DISTANCE EDUCATION UNITS</t>
  </si>
  <si>
    <t>DISTANCE EDUCATION</t>
  </si>
  <si>
    <t>TOTAL Distance Education Units</t>
  </si>
  <si>
    <t>*Indicate how many of your 1L units were distance education</t>
  </si>
  <si>
    <t>TOTAL 1L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</si>
</sst>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b/>
      <sz val="11"/>
      <color theme="1"/>
      <name val="Calibri"/>
      <family val="2"/>
      <scheme val="minor"/>
    </font>
    <font>
      <b/>
      <sz val="10"/>
      <color theme="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i/>
      <sz val="14"/>
      <color theme="0"/>
      <name val="Calibri"/>
      <family val="2"/>
      <scheme val="minor"/>
    </font>
    <font>
      <b/>
      <sz val="14"/>
      <color theme="0"/>
      <name val="Calibri"/>
      <family val="2"/>
      <scheme val="minor"/>
    </font>
    <font>
      <i/>
      <sz val="14"/>
      <color theme="0"/>
      <name val="Calibri"/>
      <family val="2"/>
      <scheme val="minor"/>
    </font>
    <font>
      <sz val="14"/>
      <color theme="0"/>
      <name val="Calibri"/>
      <family val="2"/>
      <scheme val="minor"/>
    </font>
    <font>
      <i/>
      <sz val="11"/>
      <color theme="1"/>
      <name val="Calibri"/>
      <family val="2"/>
      <scheme val="minor"/>
    </font>
    <font>
      <b/>
      <sz val="9"/>
      <color theme="0"/>
      <name val="Calibri"/>
      <family val="2"/>
      <scheme val="minor"/>
    </font>
    <font>
      <sz val="8"/>
      <color theme="1"/>
      <name val="Calibri"/>
      <family val="2"/>
      <scheme val="minor"/>
    </font>
  </fonts>
  <fills count="10">
    <fill>
      <patternFill patternType="none"/>
    </fill>
    <fill>
      <patternFill patternType="gray125"/>
    </fill>
    <fill>
      <patternFill patternType="solid">
        <fgColor rgb="FF107FB8"/>
        <bgColor indexed="64"/>
      </patternFill>
    </fill>
    <fill>
      <patternFill patternType="solid">
        <fgColor theme="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0" xfId="0"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vertical="top" wrapText="1"/>
    </xf>
    <xf numFmtId="0" fontId="0" fillId="7" borderId="1" xfId="0" applyFill="1" applyBorder="1" applyAlignment="1">
      <alignment horizontal="center"/>
    </xf>
    <xf numFmtId="0" fontId="4" fillId="7" borderId="1" xfId="0" applyFont="1" applyFill="1" applyBorder="1" applyAlignment="1">
      <alignment horizontal="center"/>
    </xf>
    <xf numFmtId="0" fontId="5" fillId="7" borderId="1" xfId="0" applyFont="1" applyFill="1" applyBorder="1" applyAlignment="1">
      <alignment horizontal="center"/>
    </xf>
    <xf numFmtId="0" fontId="0" fillId="5" borderId="1" xfId="0" applyFill="1" applyBorder="1" applyAlignment="1" applyProtection="1">
      <alignment horizontal="center"/>
      <protection locked="0"/>
    </xf>
    <xf numFmtId="0" fontId="0" fillId="5" borderId="1" xfId="0" applyFill="1" applyBorder="1" applyProtection="1">
      <protection locked="0"/>
    </xf>
    <xf numFmtId="0" fontId="0" fillId="9" borderId="1" xfId="0" applyFill="1" applyBorder="1" applyAlignment="1">
      <alignment horizontal="center"/>
    </xf>
    <xf numFmtId="0" fontId="1" fillId="3" borderId="1" xfId="0" applyFont="1" applyFill="1" applyBorder="1" applyAlignment="1">
      <alignment horizontal="center"/>
    </xf>
    <xf numFmtId="0" fontId="0" fillId="6" borderId="0" xfId="0" applyFill="1"/>
    <xf numFmtId="0" fontId="0" fillId="6" borderId="0" xfId="0" applyFill="1" applyAlignment="1">
      <alignment horizontal="center"/>
    </xf>
    <xf numFmtId="0" fontId="0" fillId="6" borderId="0" xfId="0" applyFill="1" applyAlignment="1">
      <alignment horizontal="left"/>
    </xf>
    <xf numFmtId="0" fontId="2" fillId="0" borderId="0" xfId="0" applyFont="1" applyAlignment="1">
      <alignment horizontal="right"/>
    </xf>
    <xf numFmtId="0" fontId="4" fillId="0" borderId="7" xfId="0" applyFont="1" applyBorder="1" applyAlignment="1" applyProtection="1">
      <alignment horizontal="center"/>
      <protection locked="0"/>
    </xf>
    <xf numFmtId="0" fontId="4" fillId="0" borderId="0" xfId="0" applyFont="1" applyAlignment="1" applyProtection="1">
      <alignment horizontal="center"/>
      <protection locked="0"/>
    </xf>
    <xf numFmtId="0" fontId="0" fillId="5" borderId="3"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1" fillId="0" borderId="0" xfId="0" applyFont="1" applyAlignment="1">
      <alignment horizontal="center" vertical="center" wrapText="1"/>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4" xfId="0" applyFont="1" applyFill="1" applyBorder="1" applyAlignment="1">
      <alignment horizontal="center" vertical="top"/>
    </xf>
    <xf numFmtId="0" fontId="0" fillId="5" borderId="2" xfId="0" applyFill="1" applyBorder="1" applyAlignment="1" applyProtection="1">
      <alignment horizontal="center"/>
      <protection locked="0"/>
    </xf>
    <xf numFmtId="0" fontId="0" fillId="9" borderId="1" xfId="0" applyFill="1" applyBorder="1" applyAlignment="1">
      <alignment horizontal="left"/>
    </xf>
    <xf numFmtId="0" fontId="2" fillId="4" borderId="1" xfId="0" applyFont="1" applyFill="1" applyBorder="1" applyAlignment="1">
      <alignment horizontal="right"/>
    </xf>
    <xf numFmtId="0" fontId="1" fillId="3" borderId="1" xfId="0" applyFont="1" applyFill="1" applyBorder="1" applyAlignment="1">
      <alignment horizontal="right"/>
    </xf>
    <xf numFmtId="0" fontId="6" fillId="7" borderId="1" xfId="0" applyFont="1" applyFill="1" applyBorder="1" applyAlignment="1">
      <alignment horizontal="right"/>
    </xf>
    <xf numFmtId="0" fontId="7" fillId="8" borderId="0" xfId="0" applyFont="1" applyFill="1" applyAlignment="1">
      <alignment horizontal="center"/>
    </xf>
    <xf numFmtId="0" fontId="9" fillId="8" borderId="0" xfId="0" applyFont="1" applyFill="1" applyAlignment="1">
      <alignment horizontal="center"/>
    </xf>
    <xf numFmtId="0" fontId="8" fillId="8" borderId="1" xfId="0" applyFont="1" applyFill="1" applyBorder="1" applyAlignment="1">
      <alignment horizontal="center"/>
    </xf>
    <xf numFmtId="0" fontId="10" fillId="8" borderId="1" xfId="0" applyFont="1" applyFill="1" applyBorder="1" applyAlignment="1">
      <alignment horizontal="center"/>
    </xf>
    <xf numFmtId="0" fontId="1" fillId="3" borderId="1" xfId="0" applyFont="1" applyFill="1" applyBorder="1" applyAlignment="1">
      <alignment horizontal="left"/>
    </xf>
    <xf numFmtId="0" fontId="8" fillId="8" borderId="0" xfId="0" applyFont="1" applyFill="1" applyAlignment="1">
      <alignment horizontal="center"/>
    </xf>
    <xf numFmtId="0" fontId="10" fillId="8" borderId="0" xfId="0" applyFont="1" applyFill="1" applyAlignment="1">
      <alignment horizontal="center"/>
    </xf>
    <xf numFmtId="0" fontId="4" fillId="5" borderId="5" xfId="0" applyFont="1" applyFill="1" applyBorder="1" applyAlignment="1" applyProtection="1">
      <alignment horizontal="center"/>
      <protection locked="0"/>
    </xf>
    <xf numFmtId="0" fontId="12" fillId="2" borderId="0" xfId="0" applyFont="1" applyFill="1" applyBorder="1" applyAlignment="1">
      <alignment horizontal="center" vertical="top" wrapText="1"/>
    </xf>
    <xf numFmtId="0" fontId="8" fillId="8" borderId="3" xfId="0" applyFont="1" applyFill="1" applyBorder="1" applyAlignment="1">
      <alignment horizontal="center"/>
    </xf>
    <xf numFmtId="0" fontId="8" fillId="8" borderId="6" xfId="0" applyFont="1" applyFill="1" applyBorder="1" applyAlignment="1">
      <alignment horizontal="center"/>
    </xf>
    <xf numFmtId="0" fontId="8" fillId="8" borderId="4" xfId="0" applyFont="1" applyFill="1" applyBorder="1" applyAlignment="1">
      <alignment horizontal="center"/>
    </xf>
    <xf numFmtId="0" fontId="13" fillId="0" borderId="0" xfId="0" applyFont="1" applyAlignment="1">
      <alignment horizontal="left"/>
    </xf>
    <xf numFmtId="0" fontId="12"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107F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85725</xdr:rowOff>
    </xdr:from>
    <xdr:to>
      <xdr:col>4</xdr:col>
      <xdr:colOff>133350</xdr:colOff>
      <xdr:row>16</xdr:row>
      <xdr:rowOff>115956</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28575" y="475008"/>
          <a:ext cx="3484079" cy="2697231"/>
        </a:xfrm>
        <a:prstGeom prst="rect">
          <a:avLst/>
        </a:prstGeom>
        <a:solidFill>
          <a:srgbClr val="FFFFFF"/>
        </a:solidFill>
        <a:ln w="25400">
          <a:solidFill>
            <a:srgbClr val="B40000"/>
          </a:solidFill>
          <a:miter lim="800000"/>
          <a:headEnd/>
          <a:tailEnd/>
        </a:ln>
      </xdr:spPr>
      <xdr:txBody>
        <a:bodyPr rot="0" vert="horz" wrap="square" lIns="91440" tIns="45720" rIns="91440" bIns="45720" anchor="t" anchorCtr="0" upright="1">
          <a:noAutofit/>
        </a:bodyPr>
        <a:lstStyle/>
        <a:p>
          <a:pPr marL="0" marR="0" algn="ctr">
            <a:lnSpc>
              <a:spcPct val="115000"/>
            </a:lnSpc>
            <a:spcBef>
              <a:spcPts val="0"/>
            </a:spcBef>
            <a:spcAft>
              <a:spcPts val="300"/>
            </a:spcAft>
          </a:pPr>
          <a:r>
            <a:rPr lang="en-US" sz="1100" u="sng">
              <a:solidFill>
                <a:srgbClr val="000000"/>
              </a:solidFill>
              <a:effectLst/>
              <a:latin typeface="Calibri" panose="020F0502020204030204" pitchFamily="34" charset="0"/>
              <a:ea typeface="Calibri" panose="020F0502020204030204" pitchFamily="34" charset="0"/>
              <a:cs typeface="Calibri" panose="020F0502020204030204" pitchFamily="34" charset="0"/>
            </a:rPr>
            <a:t>Unit Information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Minimum units needed to graduate	87</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 marR="0">
            <a:lnSpc>
              <a:spcPct val="115000"/>
            </a:lnSpc>
            <a:spcBef>
              <a:spcPts val="0"/>
            </a:spcBef>
            <a:spcAft>
              <a:spcPts val="0"/>
            </a:spcAft>
          </a:pPr>
          <a:r>
            <a:rPr lang="en-US" sz="1000">
              <a:solidFill>
                <a:srgbClr val="000000"/>
              </a:solidFill>
              <a:effectLst/>
              <a:latin typeface="Calibri" panose="020F0502020204030204" pitchFamily="34" charset="0"/>
              <a:ea typeface="Calibri" panose="020F0502020204030204" pitchFamily="34" charset="0"/>
              <a:cs typeface="Calibri" panose="020F0502020204030204" pitchFamily="34" charset="0"/>
            </a:rPr>
            <a:t>(67 of the 87 units must be graded and not P/F)</a:t>
          </a:r>
        </a:p>
        <a:p>
          <a:pPr marL="114300" marR="0">
            <a:lnSpc>
              <a:spcPct val="115000"/>
            </a:lnSpc>
            <a:spcBef>
              <a:spcPts val="0"/>
            </a:spcBef>
            <a:spcAft>
              <a:spcPts val="0"/>
            </a:spcAft>
          </a:pPr>
          <a:r>
            <a:rPr lang="en-US" sz="1000">
              <a:solidFill>
                <a:srgbClr val="000000"/>
              </a:solidFill>
              <a:effectLst/>
              <a:latin typeface="Calibri" panose="020F0502020204030204" pitchFamily="34" charset="0"/>
              <a:ea typeface="Calibri" panose="020F0502020204030204" pitchFamily="34" charset="0"/>
              <a:cs typeface="Calibri" panose="020F0502020204030204" pitchFamily="34" charset="0"/>
            </a:rPr>
            <a:t>(No more than 43 of the 87 units can be remote)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Units completed after first year		31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Additional units needed to graduate	56</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Average units per year		28</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Average units per semester		14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Minimum &amp; maximum units per semester	12-16</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i="1">
              <a:solidFill>
                <a:srgbClr val="000000"/>
              </a:solidFill>
              <a:effectLst/>
              <a:latin typeface="Calibri" panose="020F0502020204030204" pitchFamily="34" charset="0"/>
              <a:ea typeface="Calibri" panose="020F0502020204030204" pitchFamily="34" charset="0"/>
              <a:cs typeface="Calibri" panose="020F0502020204030204" pitchFamily="34" charset="0"/>
            </a:rPr>
            <a:t>Optional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summer enrollment average units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i="1">
              <a:solidFill>
                <a:srgbClr val="000000"/>
              </a:solidFill>
              <a:effectLst/>
              <a:latin typeface="Calibri" panose="020F0502020204030204" pitchFamily="34" charset="0"/>
              <a:ea typeface="Calibri" panose="020F0502020204030204" pitchFamily="34" charset="0"/>
              <a:cs typeface="Calibri" panose="020F0502020204030204" pitchFamily="34" charset="0"/>
            </a:rPr>
            <a:t>Optional</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 intersession enrollment average units	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600"/>
            </a:spcAft>
          </a:pPr>
          <a:r>
            <a:rPr lang="en-US" sz="12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4</xdr:col>
      <xdr:colOff>190498</xdr:colOff>
      <xdr:row>2</xdr:row>
      <xdr:rowOff>85724</xdr:rowOff>
    </xdr:from>
    <xdr:to>
      <xdr:col>8</xdr:col>
      <xdr:colOff>514351</xdr:colOff>
      <xdr:row>16</xdr:row>
      <xdr:rowOff>115956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569802" y="475007"/>
          <a:ext cx="3164788" cy="2697232"/>
        </a:xfrm>
        <a:prstGeom prst="rect">
          <a:avLst/>
        </a:prstGeom>
        <a:solidFill>
          <a:srgbClr val="FFFFFF"/>
        </a:solidFill>
        <a:ln w="25400">
          <a:solidFill>
            <a:srgbClr val="B40000"/>
          </a:solidFill>
          <a:miter lim="800000"/>
          <a:headEnd/>
          <a:tailEnd/>
        </a:ln>
      </xdr:spPr>
      <xdr:txBody>
        <a:bodyPr rot="0" vert="horz" wrap="square" lIns="91440" tIns="45720" rIns="91440" bIns="45720" anchor="t" anchorCtr="0" upright="1">
          <a:noAutofit/>
        </a:bodyPr>
        <a:lstStyle/>
        <a:p>
          <a:pPr marL="0" marR="0" algn="ctr">
            <a:lnSpc>
              <a:spcPct val="115000"/>
            </a:lnSpc>
            <a:spcBef>
              <a:spcPts val="0"/>
            </a:spcBef>
            <a:spcAft>
              <a:spcPts val="300"/>
            </a:spcAft>
          </a:pPr>
          <a:r>
            <a:rPr lang="en-US" sz="1100" u="sng">
              <a:solidFill>
                <a:srgbClr val="000000"/>
              </a:solidFill>
              <a:effectLst/>
              <a:latin typeface="Calibri" panose="020F0502020204030204" pitchFamily="34" charset="0"/>
              <a:ea typeface="Calibri" panose="020F0502020204030204" pitchFamily="34" charset="0"/>
              <a:cs typeface="Calibri" panose="020F0502020204030204" pitchFamily="34" charset="0"/>
            </a:rPr>
            <a:t>Required Courses After First Year</a:t>
          </a:r>
          <a:endParaRPr lang="en-US" sz="1100" u="none">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l">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sym typeface="Wingdings" panose="05000000000000000000" pitchFamily="2" charset="2"/>
            </a:rPr>
            <a:t>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Constitutional Law (2D) (4 units)</a:t>
          </a:r>
          <a:endPar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l">
            <a:lnSpc>
              <a:spcPct val="115000"/>
            </a:lnSpc>
            <a:spcBef>
              <a:spcPts val="0"/>
            </a:spcBef>
            <a:spcAft>
              <a:spcPts val="300"/>
            </a:spcAft>
          </a:pPr>
          <a:r>
            <a:rPr lang="en-US" sz="1100">
              <a:effectLst/>
              <a:latin typeface="+mn-lt"/>
              <a:ea typeface="+mn-ea"/>
              <a:cs typeface="+mn-cs"/>
              <a:sym typeface="Wingdings" panose="05000000000000000000" pitchFamily="2" charset="2"/>
            </a:rPr>
            <a:t></a:t>
          </a:r>
          <a:r>
            <a:rPr lang="en-US" sz="1100">
              <a:effectLst/>
              <a:latin typeface="+mn-lt"/>
              <a:ea typeface="+mn-ea"/>
              <a:cs typeface="+mn-cs"/>
            </a:rPr>
            <a:t>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Ethical Lawyering (1D Summer or 2D) (3 units)</a:t>
          </a:r>
          <a:endPar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l">
            <a:lnSpc>
              <a:spcPct val="115000"/>
            </a:lnSpc>
            <a:spcBef>
              <a:spcPts val="0"/>
            </a:spcBef>
            <a:spcAft>
              <a:spcPts val="300"/>
            </a:spcAft>
          </a:pPr>
          <a:r>
            <a:rPr lang="en-US" sz="1100">
              <a:effectLst/>
              <a:latin typeface="+mn-lt"/>
              <a:ea typeface="+mn-ea"/>
              <a:cs typeface="+mn-cs"/>
              <a:sym typeface="Wingdings" panose="05000000000000000000" pitchFamily="2" charset="2"/>
            </a:rPr>
            <a:t></a:t>
          </a:r>
          <a:r>
            <a:rPr lang="en-US" sz="1100">
              <a:effectLst/>
              <a:latin typeface="+mn-lt"/>
              <a:ea typeface="+mn-ea"/>
              <a:cs typeface="+mn-cs"/>
            </a:rPr>
            <a:t>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Evidence (1D Summer or 2D) (4 units)</a:t>
          </a:r>
          <a:endPar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l">
            <a:lnSpc>
              <a:spcPct val="115000"/>
            </a:lnSpc>
            <a:spcBef>
              <a:spcPts val="0"/>
            </a:spcBef>
            <a:spcAft>
              <a:spcPts val="300"/>
            </a:spcAft>
          </a:pPr>
          <a:r>
            <a:rPr lang="en-US" sz="1100">
              <a:effectLst/>
              <a:latin typeface="+mn-lt"/>
              <a:ea typeface="+mn-ea"/>
              <a:cs typeface="+mn-cs"/>
              <a:sym typeface="Wingdings" panose="05000000000000000000" pitchFamily="2" charset="2"/>
            </a:rPr>
            <a:t></a:t>
          </a:r>
          <a:r>
            <a:rPr lang="en-US" sz="1100">
              <a:effectLst/>
              <a:latin typeface="+mn-lt"/>
              <a:ea typeface="+mn-ea"/>
              <a:cs typeface="+mn-cs"/>
            </a:rPr>
            <a:t>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Upper Division Writing Requirement (min. 2 units)*</a:t>
          </a:r>
          <a:endPar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l">
            <a:lnSpc>
              <a:spcPct val="115000"/>
            </a:lnSpc>
            <a:spcBef>
              <a:spcPts val="0"/>
            </a:spcBef>
            <a:spcAft>
              <a:spcPts val="300"/>
            </a:spcAft>
          </a:pPr>
          <a:r>
            <a:rPr lang="en-US" sz="1100">
              <a:effectLst/>
              <a:latin typeface="+mn-lt"/>
              <a:ea typeface="+mn-ea"/>
              <a:cs typeface="+mn-cs"/>
              <a:sym typeface="Wingdings" panose="05000000000000000000" pitchFamily="2" charset="2"/>
            </a:rPr>
            <a:t></a:t>
          </a:r>
          <a:r>
            <a:rPr lang="en-US" sz="1100">
              <a:effectLst/>
              <a:latin typeface="+mn-lt"/>
              <a:ea typeface="+mn-ea"/>
              <a:cs typeface="+mn-cs"/>
            </a:rPr>
            <a:t>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Experiential Requirement (min.</a:t>
          </a:r>
          <a:r>
            <a:rPr lang="en-US" sz="1100" baseline="0">
              <a:solidFill>
                <a:srgbClr val="000000"/>
              </a:solidFill>
              <a:effectLst/>
              <a:latin typeface="Calibri" panose="020F0502020204030204" pitchFamily="34" charset="0"/>
              <a:ea typeface="Calibri" panose="020F0502020204030204" pitchFamily="34" charset="0"/>
              <a:cs typeface="Calibri" panose="020F0502020204030204" pitchFamily="34" charset="0"/>
            </a:rPr>
            <a:t>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6 units)*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600"/>
            </a:spcBef>
            <a:spcAft>
              <a:spcPts val="300"/>
            </a:spcAft>
          </a:pPr>
          <a:r>
            <a:rPr lang="en-US" sz="900">
              <a:solidFill>
                <a:srgbClr val="000000"/>
              </a:solidFill>
              <a:effectLst/>
              <a:latin typeface="Calibri" panose="020F0502020204030204" pitchFamily="34" charset="0"/>
              <a:ea typeface="Calibri" panose="020F0502020204030204" pitchFamily="34" charset="0"/>
              <a:cs typeface="Calibri" panose="020F0502020204030204" pitchFamily="34" charset="0"/>
            </a:rPr>
            <a:t>*A course used to satisfy the Upper Division Writing Requirement cannot be counted toward the Experiential Requirement, and a course used to satisfy the Experiential Requirement cannot be counted toward the Upper Division Writing Requirement.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8</xdr:col>
      <xdr:colOff>571500</xdr:colOff>
      <xdr:row>2</xdr:row>
      <xdr:rowOff>85724</xdr:rowOff>
    </xdr:from>
    <xdr:to>
      <xdr:col>10</xdr:col>
      <xdr:colOff>704850</xdr:colOff>
      <xdr:row>16</xdr:row>
      <xdr:rowOff>115956</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6791739" y="475007"/>
          <a:ext cx="1938959" cy="2697232"/>
        </a:xfrm>
        <a:prstGeom prst="rect">
          <a:avLst/>
        </a:prstGeom>
        <a:solidFill>
          <a:srgbClr val="FFFFFF"/>
        </a:solidFill>
        <a:ln w="25400">
          <a:solidFill>
            <a:srgbClr val="B40000"/>
          </a:solidFill>
          <a:miter lim="800000"/>
          <a:headEnd/>
          <a:tailEnd/>
        </a:ln>
      </xdr:spPr>
      <xdr:txBody>
        <a:bodyPr rot="0" vert="horz" wrap="square" lIns="91440" tIns="45720" rIns="91440" bIns="45720" anchor="t" anchorCtr="0" upright="1">
          <a:noAutofit/>
        </a:bodyPr>
        <a:lstStyle/>
        <a:p>
          <a:pPr marL="0" marR="0" algn="ctr">
            <a:lnSpc>
              <a:spcPct val="115000"/>
            </a:lnSpc>
            <a:spcBef>
              <a:spcPts val="0"/>
            </a:spcBef>
            <a:spcAft>
              <a:spcPts val="300"/>
            </a:spcAft>
          </a:pPr>
          <a:r>
            <a:rPr lang="en-US" sz="1100" u="sng">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Pro Bono Requirement</a:t>
          </a:r>
          <a:endPar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40 pro bono hours must be completed prior to the last semester before graduation. After the first semester, students are eligible to earn up to 10 hours of pro bono credit during the time remaining in first year.</a:t>
          </a:r>
        </a:p>
        <a:p>
          <a:pPr marL="0" marR="0">
            <a:lnSpc>
              <a:spcPct val="115000"/>
            </a:lnSpc>
            <a:spcBef>
              <a:spcPts val="0"/>
            </a:spcBef>
            <a:spcAft>
              <a:spcPts val="300"/>
            </a:spcAft>
          </a:pPr>
          <a:r>
            <a:rPr lang="en-US" sz="900">
              <a:solidFill>
                <a:srgbClr val="000000"/>
              </a:solidFill>
              <a:effectLst/>
              <a:latin typeface="Calibri" panose="020F0502020204030204" pitchFamily="34" charset="0"/>
              <a:ea typeface="Calibri" panose="020F0502020204030204" pitchFamily="34" charset="0"/>
              <a:cs typeface="Calibri" panose="020F0502020204030204" pitchFamily="34" charset="0"/>
            </a:rPr>
            <a:t>*2-unit</a:t>
          </a:r>
          <a:r>
            <a:rPr lang="en-US" sz="900" baseline="0">
              <a:solidFill>
                <a:srgbClr val="000000"/>
              </a:solidFill>
              <a:effectLst/>
              <a:latin typeface="Calibri" panose="020F0502020204030204" pitchFamily="34" charset="0"/>
              <a:ea typeface="Calibri" panose="020F0502020204030204" pitchFamily="34" charset="0"/>
              <a:cs typeface="Calibri" panose="020F0502020204030204" pitchFamily="34" charset="0"/>
            </a:rPr>
            <a:t> offerings labelled as satisfying both experiential and pro bono can be counted towards both requirements.</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00"/>
  <sheetViews>
    <sheetView tabSelected="1" view="pageLayout" zoomScale="115" zoomScaleNormal="145" zoomScalePageLayoutView="115" workbookViewId="0">
      <selection activeCell="E25" sqref="E25:G25"/>
    </sheetView>
  </sheetViews>
  <sheetFormatPr defaultRowHeight="15" x14ac:dyDescent="0.25"/>
  <cols>
    <col min="2" max="2" width="13.28515625" bestFit="1" customWidth="1"/>
    <col min="3" max="4" width="12.42578125" customWidth="1"/>
    <col min="5" max="5" width="11" customWidth="1"/>
    <col min="6" max="6" width="2.5703125" customWidth="1"/>
    <col min="7" max="7" width="17" customWidth="1"/>
    <col min="8" max="8" width="9.140625" style="1"/>
    <col min="9" max="9" width="9.5703125" style="1" customWidth="1"/>
    <col min="10" max="10" width="15.5703125" style="1" customWidth="1"/>
    <col min="11" max="11" width="11" style="1" customWidth="1"/>
    <col min="12" max="16" width="9.140625" hidden="1" customWidth="1"/>
    <col min="17" max="17" width="0" hidden="1" customWidth="1"/>
  </cols>
  <sheetData>
    <row r="1" spans="2:10" ht="15.75" thickBot="1" x14ac:dyDescent="0.3">
      <c r="B1" s="15" t="s">
        <v>14</v>
      </c>
      <c r="C1" s="25"/>
      <c r="D1" s="25"/>
      <c r="E1" s="25"/>
      <c r="F1" s="25"/>
      <c r="H1" s="15" t="s">
        <v>15</v>
      </c>
      <c r="I1" s="25"/>
      <c r="J1" s="25"/>
    </row>
    <row r="2" spans="2:10" ht="9" customHeight="1" x14ac:dyDescent="0.25"/>
    <row r="18" spans="1:16" x14ac:dyDescent="0.25">
      <c r="A18" s="21" t="s">
        <v>45</v>
      </c>
      <c r="B18" s="21"/>
      <c r="C18" s="21"/>
      <c r="D18" s="21"/>
      <c r="E18" s="21"/>
      <c r="F18" s="21"/>
      <c r="G18" s="21"/>
      <c r="H18" s="21"/>
      <c r="I18" s="21"/>
      <c r="J18" s="21"/>
      <c r="K18" s="21"/>
    </row>
    <row r="19" spans="1:16" x14ac:dyDescent="0.25">
      <c r="A19" s="21"/>
      <c r="B19" s="21"/>
      <c r="C19" s="21"/>
      <c r="D19" s="21"/>
      <c r="E19" s="21"/>
      <c r="F19" s="21"/>
      <c r="G19" s="21"/>
      <c r="H19" s="21"/>
      <c r="I19" s="21"/>
      <c r="J19" s="21"/>
      <c r="K19" s="21"/>
    </row>
    <row r="20" spans="1:16" x14ac:dyDescent="0.25">
      <c r="A20" s="21"/>
      <c r="B20" s="21"/>
      <c r="C20" s="21"/>
      <c r="D20" s="21"/>
      <c r="E20" s="21"/>
      <c r="F20" s="21"/>
      <c r="G20" s="21"/>
      <c r="H20" s="21"/>
      <c r="I20" s="21"/>
      <c r="J20" s="21"/>
      <c r="K20" s="21"/>
    </row>
    <row r="21" spans="1:16" x14ac:dyDescent="0.25">
      <c r="A21" s="21"/>
      <c r="B21" s="21"/>
      <c r="C21" s="21"/>
      <c r="D21" s="21"/>
      <c r="E21" s="21"/>
      <c r="F21" s="21"/>
      <c r="G21" s="21"/>
      <c r="H21" s="21"/>
      <c r="I21" s="21"/>
      <c r="J21" s="21"/>
      <c r="K21" s="21"/>
    </row>
    <row r="22" spans="1:16" ht="6" customHeight="1" x14ac:dyDescent="0.25"/>
    <row r="23" spans="1:16" ht="18.75" x14ac:dyDescent="0.3">
      <c r="A23" s="35" t="s">
        <v>24</v>
      </c>
      <c r="B23" s="36"/>
      <c r="C23" s="36"/>
      <c r="D23" s="36"/>
      <c r="E23" s="36"/>
      <c r="F23" s="36"/>
      <c r="G23" s="36"/>
      <c r="H23" s="36"/>
      <c r="I23" s="36"/>
      <c r="J23" s="36"/>
      <c r="K23" s="36"/>
    </row>
    <row r="24" spans="1:16" ht="5.25" customHeight="1" thickBot="1" x14ac:dyDescent="0.3"/>
    <row r="25" spans="1:16" ht="15" customHeight="1" thickBot="1" x14ac:dyDescent="0.3">
      <c r="C25" s="43" t="s">
        <v>51</v>
      </c>
      <c r="D25" s="43"/>
      <c r="E25" s="37"/>
      <c r="F25" s="37"/>
      <c r="G25" s="37"/>
      <c r="H25" s="1" t="s">
        <v>46</v>
      </c>
    </row>
    <row r="26" spans="1:16" ht="7.5" customHeight="1" thickBot="1" x14ac:dyDescent="0.3">
      <c r="E26" s="16"/>
      <c r="F26" s="16"/>
      <c r="G26" s="17"/>
    </row>
    <row r="27" spans="1:16" ht="12.75" customHeight="1" thickBot="1" x14ac:dyDescent="0.3">
      <c r="C27" s="38" t="s">
        <v>47</v>
      </c>
      <c r="D27" s="38"/>
      <c r="E27" s="37"/>
      <c r="F27" s="37"/>
      <c r="G27" s="37"/>
      <c r="H27" s="42" t="s">
        <v>50</v>
      </c>
    </row>
    <row r="28" spans="1:16" ht="9.75" customHeight="1" x14ac:dyDescent="0.25"/>
    <row r="29" spans="1:16" ht="18.75" x14ac:dyDescent="0.3">
      <c r="A29" s="30" t="s">
        <v>26</v>
      </c>
      <c r="B29" s="31"/>
      <c r="C29" s="31"/>
      <c r="D29" s="31"/>
      <c r="E29" s="31"/>
      <c r="F29" s="31"/>
      <c r="G29" s="31"/>
      <c r="H29" s="31"/>
      <c r="I29" s="31"/>
      <c r="J29" s="31"/>
      <c r="K29" s="31"/>
    </row>
    <row r="30" spans="1:16" ht="5.25" customHeight="1" x14ac:dyDescent="0.25"/>
    <row r="31" spans="1:16" s="2" customFormat="1" ht="25.5" x14ac:dyDescent="0.25">
      <c r="A31" s="3" t="s">
        <v>0</v>
      </c>
      <c r="B31" s="3" t="s">
        <v>1</v>
      </c>
      <c r="C31" s="22" t="s">
        <v>2</v>
      </c>
      <c r="D31" s="24"/>
      <c r="E31" s="3" t="s">
        <v>3</v>
      </c>
      <c r="F31" s="22" t="s">
        <v>4</v>
      </c>
      <c r="G31" s="24"/>
      <c r="H31" s="3" t="s">
        <v>5</v>
      </c>
      <c r="I31" s="4" t="s">
        <v>8</v>
      </c>
      <c r="J31" s="4" t="s">
        <v>11</v>
      </c>
      <c r="K31" s="4" t="s">
        <v>48</v>
      </c>
      <c r="N31" s="2" t="s">
        <v>6</v>
      </c>
      <c r="O31" s="2" t="s">
        <v>8</v>
      </c>
      <c r="P31" s="2" t="s">
        <v>48</v>
      </c>
    </row>
    <row r="32" spans="1:16" x14ac:dyDescent="0.25">
      <c r="A32" s="8"/>
      <c r="B32" s="9"/>
      <c r="C32" s="18"/>
      <c r="D32" s="20"/>
      <c r="E32" s="8"/>
      <c r="F32" s="18"/>
      <c r="G32" s="20"/>
      <c r="H32" s="8"/>
      <c r="I32" s="8"/>
      <c r="J32" s="8"/>
      <c r="K32" s="8"/>
      <c r="N32">
        <f t="shared" ref="N32:N35" si="0">IF($J32="Experiential",$H32,0)</f>
        <v>0</v>
      </c>
      <c r="O32">
        <f t="shared" ref="O32:O35" si="1">IF($I32="Yes",$H32,0)</f>
        <v>0</v>
      </c>
      <c r="P32">
        <f>IF($K32="Yes",$H32,0)</f>
        <v>0</v>
      </c>
    </row>
    <row r="33" spans="1:16" x14ac:dyDescent="0.25">
      <c r="A33" s="8"/>
      <c r="B33" s="9"/>
      <c r="C33" s="18"/>
      <c r="D33" s="20"/>
      <c r="E33" s="8"/>
      <c r="F33" s="18"/>
      <c r="G33" s="20"/>
      <c r="H33" s="8"/>
      <c r="I33" s="8"/>
      <c r="J33" s="8"/>
      <c r="K33" s="8"/>
      <c r="N33">
        <f t="shared" si="0"/>
        <v>0</v>
      </c>
      <c r="O33">
        <f t="shared" si="1"/>
        <v>0</v>
      </c>
      <c r="P33">
        <f t="shared" ref="P33:P35" si="2">IF($K33="Yes",$H33,0)</f>
        <v>0</v>
      </c>
    </row>
    <row r="34" spans="1:16" x14ac:dyDescent="0.25">
      <c r="A34" s="8"/>
      <c r="B34" s="9"/>
      <c r="C34" s="18"/>
      <c r="D34" s="20"/>
      <c r="E34" s="8"/>
      <c r="F34" s="18"/>
      <c r="G34" s="20"/>
      <c r="H34" s="8"/>
      <c r="I34" s="8"/>
      <c r="J34" s="8"/>
      <c r="K34" s="8"/>
      <c r="N34">
        <f t="shared" si="0"/>
        <v>0</v>
      </c>
      <c r="O34">
        <f t="shared" si="1"/>
        <v>0</v>
      </c>
      <c r="P34">
        <f t="shared" si="2"/>
        <v>0</v>
      </c>
    </row>
    <row r="35" spans="1:16" x14ac:dyDescent="0.25">
      <c r="A35" s="8"/>
      <c r="B35" s="9"/>
      <c r="C35" s="18"/>
      <c r="D35" s="20"/>
      <c r="E35" s="8"/>
      <c r="F35" s="18"/>
      <c r="G35" s="20"/>
      <c r="H35" s="8"/>
      <c r="I35" s="8"/>
      <c r="J35" s="8"/>
      <c r="K35" s="8"/>
      <c r="N35">
        <f t="shared" si="0"/>
        <v>0</v>
      </c>
      <c r="O35">
        <f t="shared" si="1"/>
        <v>0</v>
      </c>
      <c r="P35">
        <f t="shared" si="2"/>
        <v>0</v>
      </c>
    </row>
    <row r="36" spans="1:16" ht="4.5" customHeight="1" x14ac:dyDescent="0.25">
      <c r="H36"/>
      <c r="I36"/>
      <c r="J36"/>
      <c r="K36"/>
    </row>
    <row r="37" spans="1:16" x14ac:dyDescent="0.25">
      <c r="E37" s="27" t="s">
        <v>41</v>
      </c>
      <c r="F37" s="27"/>
      <c r="G37" s="27"/>
      <c r="H37" s="5">
        <f>SUM(H32:H35)</f>
        <v>0</v>
      </c>
      <c r="N37">
        <f>SUM(N32:N35)</f>
        <v>0</v>
      </c>
      <c r="O37">
        <f>SUM(O32:O35)</f>
        <v>0</v>
      </c>
      <c r="P37">
        <f>SUM(P32:P35)</f>
        <v>0</v>
      </c>
    </row>
    <row r="38" spans="1:16" ht="15.75" x14ac:dyDescent="0.25">
      <c r="E38" s="28" t="s">
        <v>17</v>
      </c>
      <c r="F38" s="28"/>
      <c r="G38" s="28"/>
      <c r="H38" s="6">
        <f>$E$25+$H$37</f>
        <v>0</v>
      </c>
    </row>
    <row r="39" spans="1:16" x14ac:dyDescent="0.25">
      <c r="E39" s="29" t="s">
        <v>13</v>
      </c>
      <c r="F39" s="29"/>
      <c r="G39" s="29"/>
      <c r="H39" s="7">
        <f>N37</f>
        <v>0</v>
      </c>
    </row>
    <row r="40" spans="1:16" x14ac:dyDescent="0.25">
      <c r="E40" s="29" t="s">
        <v>16</v>
      </c>
      <c r="F40" s="29"/>
      <c r="G40" s="29"/>
      <c r="H40" s="7">
        <f>H38-O37</f>
        <v>0</v>
      </c>
    </row>
    <row r="41" spans="1:16" x14ac:dyDescent="0.25">
      <c r="E41" s="29" t="s">
        <v>25</v>
      </c>
      <c r="F41" s="29"/>
      <c r="G41" s="29"/>
      <c r="H41" s="7">
        <f>H38-P37-E27</f>
        <v>0</v>
      </c>
    </row>
    <row r="42" spans="1:16" ht="9.75" customHeight="1" x14ac:dyDescent="0.25"/>
    <row r="43" spans="1:16" ht="18.75" x14ac:dyDescent="0.3">
      <c r="A43" s="35" t="s">
        <v>18</v>
      </c>
      <c r="B43" s="36"/>
      <c r="C43" s="36"/>
      <c r="D43" s="36"/>
      <c r="E43" s="36"/>
      <c r="F43" s="36"/>
      <c r="G43" s="36"/>
      <c r="H43" s="36"/>
      <c r="I43" s="36"/>
      <c r="J43" s="36"/>
      <c r="K43" s="36"/>
    </row>
    <row r="44" spans="1:16" ht="5.25" customHeight="1" x14ac:dyDescent="0.25"/>
    <row r="45" spans="1:16" ht="25.5" x14ac:dyDescent="0.25">
      <c r="A45" s="3" t="s">
        <v>0</v>
      </c>
      <c r="B45" s="3" t="s">
        <v>1</v>
      </c>
      <c r="C45" s="22" t="s">
        <v>2</v>
      </c>
      <c r="D45" s="24"/>
      <c r="E45" s="3" t="s">
        <v>3</v>
      </c>
      <c r="F45" s="22" t="s">
        <v>4</v>
      </c>
      <c r="G45" s="24" t="s">
        <v>4</v>
      </c>
      <c r="H45" s="3" t="s">
        <v>5</v>
      </c>
      <c r="I45" s="4" t="s">
        <v>8</v>
      </c>
      <c r="J45" s="4" t="s">
        <v>11</v>
      </c>
      <c r="K45" s="4" t="s">
        <v>48</v>
      </c>
      <c r="M45" s="2"/>
      <c r="N45" s="2" t="s">
        <v>6</v>
      </c>
      <c r="O45" s="2" t="s">
        <v>8</v>
      </c>
      <c r="P45" s="2" t="s">
        <v>48</v>
      </c>
    </row>
    <row r="46" spans="1:16" x14ac:dyDescent="0.25">
      <c r="A46" s="8"/>
      <c r="B46" s="9"/>
      <c r="C46" s="18"/>
      <c r="D46" s="20"/>
      <c r="E46" s="8"/>
      <c r="F46" s="18"/>
      <c r="G46" s="20"/>
      <c r="H46" s="8"/>
      <c r="I46" s="8"/>
      <c r="J46" s="8"/>
      <c r="K46" s="8"/>
      <c r="N46">
        <f>IF($J46="Experiential",$H46,0)</f>
        <v>0</v>
      </c>
      <c r="O46">
        <f>IF($I46="Yes",$H46,0)</f>
        <v>0</v>
      </c>
      <c r="P46">
        <f>IF($K46="Yes",$H46,0)</f>
        <v>0</v>
      </c>
    </row>
    <row r="47" spans="1:16" x14ac:dyDescent="0.25">
      <c r="A47" s="8"/>
      <c r="B47" s="9"/>
      <c r="C47" s="18"/>
      <c r="D47" s="20"/>
      <c r="E47" s="8"/>
      <c r="F47" s="18"/>
      <c r="G47" s="20"/>
      <c r="H47" s="8"/>
      <c r="I47" s="8"/>
      <c r="J47" s="8"/>
      <c r="K47" s="8"/>
      <c r="N47">
        <f>IF($J47="Experiential",$H47,0)</f>
        <v>0</v>
      </c>
      <c r="O47">
        <f>IF($I47="Yes",$H47,0)</f>
        <v>0</v>
      </c>
      <c r="P47">
        <f t="shared" ref="P47:P54" si="3">IF($K47="Yes",$H47,0)</f>
        <v>0</v>
      </c>
    </row>
    <row r="48" spans="1:16" x14ac:dyDescent="0.25">
      <c r="A48" s="8"/>
      <c r="B48" s="9"/>
      <c r="C48" s="18"/>
      <c r="D48" s="20"/>
      <c r="E48" s="8"/>
      <c r="F48" s="18"/>
      <c r="G48" s="20"/>
      <c r="H48" s="8"/>
      <c r="I48" s="8"/>
      <c r="J48" s="8"/>
      <c r="K48" s="8"/>
      <c r="N48">
        <f>IF($J48="Experiential",$H48,0)</f>
        <v>0</v>
      </c>
      <c r="O48">
        <f>IF($I48="Yes",$H48,0)</f>
        <v>0</v>
      </c>
      <c r="P48">
        <f t="shared" si="3"/>
        <v>0</v>
      </c>
    </row>
    <row r="49" spans="1:16" x14ac:dyDescent="0.25">
      <c r="A49" s="8"/>
      <c r="B49" s="9"/>
      <c r="C49" s="18"/>
      <c r="D49" s="20"/>
      <c r="E49" s="8"/>
      <c r="F49" s="18"/>
      <c r="G49" s="20"/>
      <c r="H49" s="8"/>
      <c r="I49" s="8"/>
      <c r="J49" s="8"/>
      <c r="K49" s="8"/>
      <c r="N49">
        <f>IF($J49="Experiential",$H49,0)</f>
        <v>0</v>
      </c>
      <c r="O49">
        <f>IF($I49="Yes",$H49,0)</f>
        <v>0</v>
      </c>
      <c r="P49">
        <f t="shared" si="3"/>
        <v>0</v>
      </c>
    </row>
    <row r="50" spans="1:16" x14ac:dyDescent="0.25">
      <c r="A50" s="8"/>
      <c r="B50" s="9"/>
      <c r="C50" s="18"/>
      <c r="D50" s="20"/>
      <c r="E50" s="8"/>
      <c r="F50" s="18"/>
      <c r="G50" s="20"/>
      <c r="H50" s="8"/>
      <c r="I50" s="8"/>
      <c r="J50" s="8"/>
      <c r="K50" s="8"/>
      <c r="N50">
        <f t="shared" ref="N50:N51" si="4">IF($J50="Experiential",$H50,0)</f>
        <v>0</v>
      </c>
      <c r="O50">
        <f t="shared" ref="O50:O51" si="5">IF($I50="Yes",$H50,0)</f>
        <v>0</v>
      </c>
      <c r="P50">
        <f t="shared" si="3"/>
        <v>0</v>
      </c>
    </row>
    <row r="51" spans="1:16" x14ac:dyDescent="0.25">
      <c r="A51" s="8"/>
      <c r="B51" s="9"/>
      <c r="C51" s="18"/>
      <c r="D51" s="20"/>
      <c r="E51" s="8"/>
      <c r="F51" s="18"/>
      <c r="G51" s="20"/>
      <c r="H51" s="8"/>
      <c r="I51" s="8"/>
      <c r="J51" s="8"/>
      <c r="K51" s="8"/>
      <c r="N51">
        <f t="shared" si="4"/>
        <v>0</v>
      </c>
      <c r="O51">
        <f t="shared" si="5"/>
        <v>0</v>
      </c>
      <c r="P51">
        <f t="shared" si="3"/>
        <v>0</v>
      </c>
    </row>
    <row r="52" spans="1:16" x14ac:dyDescent="0.25">
      <c r="A52" s="8"/>
      <c r="B52" s="9"/>
      <c r="C52" s="18"/>
      <c r="D52" s="20"/>
      <c r="E52" s="8"/>
      <c r="F52" s="18"/>
      <c r="G52" s="20"/>
      <c r="H52" s="8"/>
      <c r="I52" s="8"/>
      <c r="J52" s="8"/>
      <c r="K52" s="8"/>
      <c r="N52">
        <f>IF($J52="Experiential",$H52,0)</f>
        <v>0</v>
      </c>
      <c r="O52">
        <f>IF($I52="Yes",$H52,0)</f>
        <v>0</v>
      </c>
      <c r="P52">
        <f t="shared" si="3"/>
        <v>0</v>
      </c>
    </row>
    <row r="53" spans="1:16" x14ac:dyDescent="0.25">
      <c r="A53" s="8"/>
      <c r="B53" s="9"/>
      <c r="C53" s="18"/>
      <c r="D53" s="20"/>
      <c r="E53" s="8"/>
      <c r="F53" s="18"/>
      <c r="G53" s="20"/>
      <c r="H53" s="8"/>
      <c r="I53" s="8"/>
      <c r="J53" s="8"/>
      <c r="K53" s="8"/>
      <c r="N53">
        <f>IF($J53="Experiential",$H53,0)</f>
        <v>0</v>
      </c>
      <c r="O53">
        <f>IF($I53="Yes",$H53,0)</f>
        <v>0</v>
      </c>
      <c r="P53">
        <f t="shared" si="3"/>
        <v>0</v>
      </c>
    </row>
    <row r="54" spans="1:16" x14ac:dyDescent="0.25">
      <c r="A54" s="8"/>
      <c r="B54" s="9"/>
      <c r="C54" s="18"/>
      <c r="D54" s="20"/>
      <c r="E54" s="8"/>
      <c r="F54" s="18"/>
      <c r="G54" s="20"/>
      <c r="H54" s="8"/>
      <c r="I54" s="8"/>
      <c r="J54" s="8"/>
      <c r="K54" s="8"/>
      <c r="N54">
        <f>IF($J54="Experiential",$H54,0)</f>
        <v>0</v>
      </c>
      <c r="O54">
        <f>IF($I54="Yes",$H54,0)</f>
        <v>0</v>
      </c>
      <c r="P54">
        <f t="shared" si="3"/>
        <v>0</v>
      </c>
    </row>
    <row r="55" spans="1:16" ht="4.5" customHeight="1" x14ac:dyDescent="0.25">
      <c r="H55"/>
      <c r="I55"/>
      <c r="J55"/>
      <c r="K55"/>
    </row>
    <row r="56" spans="1:16" x14ac:dyDescent="0.25">
      <c r="E56" s="27" t="s">
        <v>19</v>
      </c>
      <c r="F56" s="27"/>
      <c r="G56" s="27"/>
      <c r="H56" s="5">
        <f>SUM(H46:H54)</f>
        <v>0</v>
      </c>
      <c r="N56">
        <f>SUM(N46:N54)+N37</f>
        <v>0</v>
      </c>
      <c r="O56">
        <f>SUM(O46:O54)+O37</f>
        <v>0</v>
      </c>
      <c r="P56">
        <f>SUM(P46:P54)+P37</f>
        <v>0</v>
      </c>
    </row>
    <row r="57" spans="1:16" ht="15.75" x14ac:dyDescent="0.25">
      <c r="E57" s="28" t="s">
        <v>17</v>
      </c>
      <c r="F57" s="28"/>
      <c r="G57" s="28"/>
      <c r="H57" s="6">
        <f>$E$25+$H$37+$H$56</f>
        <v>0</v>
      </c>
    </row>
    <row r="58" spans="1:16" x14ac:dyDescent="0.25">
      <c r="E58" s="29" t="s">
        <v>13</v>
      </c>
      <c r="F58" s="29"/>
      <c r="G58" s="29"/>
      <c r="H58" s="7">
        <f>N56</f>
        <v>0</v>
      </c>
    </row>
    <row r="59" spans="1:16" x14ac:dyDescent="0.25">
      <c r="E59" s="29" t="s">
        <v>16</v>
      </c>
      <c r="F59" s="29"/>
      <c r="G59" s="29"/>
      <c r="H59" s="7">
        <f>H57-O56</f>
        <v>0</v>
      </c>
    </row>
    <row r="60" spans="1:16" x14ac:dyDescent="0.25">
      <c r="E60" s="29" t="s">
        <v>25</v>
      </c>
      <c r="F60" s="29"/>
      <c r="G60" s="29"/>
      <c r="H60" s="7">
        <f>H57-P56-E27</f>
        <v>0</v>
      </c>
    </row>
    <row r="61" spans="1:16" x14ac:dyDescent="0.25">
      <c r="E61" s="1"/>
      <c r="F61" s="1"/>
      <c r="G61" s="1"/>
    </row>
    <row r="62" spans="1:16" ht="18.75" x14ac:dyDescent="0.3">
      <c r="A62" s="30" t="s">
        <v>35</v>
      </c>
      <c r="B62" s="31"/>
      <c r="C62" s="31"/>
      <c r="D62" s="31"/>
      <c r="E62" s="31"/>
      <c r="F62" s="31"/>
      <c r="G62" s="31"/>
      <c r="H62" s="31"/>
      <c r="I62" s="31"/>
      <c r="J62" s="31"/>
      <c r="K62" s="31"/>
    </row>
    <row r="63" spans="1:16" ht="5.25" customHeight="1" x14ac:dyDescent="0.25"/>
    <row r="64" spans="1:16" s="2" customFormat="1" ht="25.5" x14ac:dyDescent="0.25">
      <c r="A64" s="3" t="s">
        <v>0</v>
      </c>
      <c r="B64" s="3" t="s">
        <v>1</v>
      </c>
      <c r="C64" s="22" t="s">
        <v>2</v>
      </c>
      <c r="D64" s="24"/>
      <c r="E64" s="3" t="s">
        <v>3</v>
      </c>
      <c r="F64" s="22" t="s">
        <v>4</v>
      </c>
      <c r="G64" s="24"/>
      <c r="H64" s="3" t="s">
        <v>5</v>
      </c>
      <c r="I64" s="4" t="s">
        <v>8</v>
      </c>
      <c r="J64" s="4" t="s">
        <v>11</v>
      </c>
      <c r="K64" s="4" t="s">
        <v>48</v>
      </c>
      <c r="N64" s="2" t="s">
        <v>6</v>
      </c>
      <c r="O64" s="2" t="s">
        <v>8</v>
      </c>
      <c r="P64" s="2" t="s">
        <v>48</v>
      </c>
    </row>
    <row r="65" spans="1:16" x14ac:dyDescent="0.25">
      <c r="A65" s="8"/>
      <c r="B65" s="9"/>
      <c r="C65" s="18"/>
      <c r="D65" s="20"/>
      <c r="E65" s="8"/>
      <c r="F65" s="18"/>
      <c r="G65" s="20"/>
      <c r="H65" s="8"/>
      <c r="I65" s="8"/>
      <c r="J65" s="8"/>
      <c r="K65" s="8"/>
      <c r="N65">
        <f>IF($J65="Experiential",$H65,0)</f>
        <v>0</v>
      </c>
      <c r="O65">
        <f>IF($I65="Yes",$H65,0)</f>
        <v>0</v>
      </c>
      <c r="P65">
        <f>IF($K65="Yes",$H65,0)</f>
        <v>0</v>
      </c>
    </row>
    <row r="66" spans="1:16" x14ac:dyDescent="0.25">
      <c r="A66" s="8"/>
      <c r="B66" s="9"/>
      <c r="C66" s="18"/>
      <c r="D66" s="20"/>
      <c r="E66" s="8"/>
      <c r="F66" s="18"/>
      <c r="G66" s="20"/>
      <c r="H66" s="8"/>
      <c r="I66" s="8"/>
      <c r="J66" s="8"/>
      <c r="K66" s="8"/>
      <c r="N66">
        <f>IF($J66="Experiential",$H66,0)</f>
        <v>0</v>
      </c>
      <c r="O66">
        <f>IF($I66="Yes",$H66,0)</f>
        <v>0</v>
      </c>
      <c r="P66">
        <f t="shared" ref="P66" si="6">IF($K66="Yes",$H66,0)</f>
        <v>0</v>
      </c>
    </row>
    <row r="67" spans="1:16" ht="4.5" customHeight="1" x14ac:dyDescent="0.25">
      <c r="H67"/>
      <c r="I67"/>
      <c r="J67"/>
      <c r="K67"/>
    </row>
    <row r="68" spans="1:16" x14ac:dyDescent="0.25">
      <c r="E68" s="27" t="s">
        <v>37</v>
      </c>
      <c r="F68" s="27"/>
      <c r="G68" s="27"/>
      <c r="H68" s="5">
        <f>SUM(H65:H66)</f>
        <v>0</v>
      </c>
      <c r="N68">
        <f>SUM(N65:N66)+N56</f>
        <v>0</v>
      </c>
      <c r="O68">
        <f>SUM(O65:O66)+O56</f>
        <v>0</v>
      </c>
      <c r="P68">
        <f>SUM(P65:P66)+P56</f>
        <v>0</v>
      </c>
    </row>
    <row r="69" spans="1:16" ht="15.75" x14ac:dyDescent="0.25">
      <c r="E69" s="28" t="s">
        <v>17</v>
      </c>
      <c r="F69" s="28"/>
      <c r="G69" s="28"/>
      <c r="H69" s="6">
        <f>$E$25+$H$37+$H$56</f>
        <v>0</v>
      </c>
    </row>
    <row r="70" spans="1:16" x14ac:dyDescent="0.25">
      <c r="E70" s="29" t="s">
        <v>13</v>
      </c>
      <c r="F70" s="29"/>
      <c r="G70" s="29"/>
      <c r="H70" s="7">
        <f>N68</f>
        <v>0</v>
      </c>
    </row>
    <row r="71" spans="1:16" x14ac:dyDescent="0.25">
      <c r="E71" s="29" t="s">
        <v>16</v>
      </c>
      <c r="F71" s="29"/>
      <c r="G71" s="29"/>
      <c r="H71" s="7">
        <f>H69-O68</f>
        <v>0</v>
      </c>
    </row>
    <row r="72" spans="1:16" x14ac:dyDescent="0.25">
      <c r="E72" s="29" t="s">
        <v>25</v>
      </c>
      <c r="F72" s="29"/>
      <c r="G72" s="29"/>
      <c r="H72" s="7">
        <f>H69-P68-E27</f>
        <v>0</v>
      </c>
    </row>
    <row r="74" spans="1:16" ht="18.75" x14ac:dyDescent="0.3">
      <c r="A74" s="35" t="s">
        <v>20</v>
      </c>
      <c r="B74" s="35"/>
      <c r="C74" s="35"/>
      <c r="D74" s="35"/>
      <c r="E74" s="35"/>
      <c r="F74" s="35"/>
      <c r="G74" s="35"/>
      <c r="H74" s="35"/>
      <c r="I74" s="35"/>
      <c r="J74" s="35"/>
      <c r="K74" s="35"/>
    </row>
    <row r="75" spans="1:16" ht="5.25" customHeight="1" x14ac:dyDescent="0.25"/>
    <row r="76" spans="1:16" ht="25.5" x14ac:dyDescent="0.25">
      <c r="A76" s="3" t="s">
        <v>0</v>
      </c>
      <c r="B76" s="3" t="s">
        <v>1</v>
      </c>
      <c r="C76" s="22" t="s">
        <v>2</v>
      </c>
      <c r="D76" s="24"/>
      <c r="E76" s="3" t="s">
        <v>3</v>
      </c>
      <c r="F76" s="22" t="s">
        <v>4</v>
      </c>
      <c r="G76" s="24"/>
      <c r="H76" s="3" t="s">
        <v>5</v>
      </c>
      <c r="I76" s="4" t="s">
        <v>8</v>
      </c>
      <c r="J76" s="4" t="s">
        <v>11</v>
      </c>
      <c r="K76" s="4" t="s">
        <v>48</v>
      </c>
      <c r="M76" s="2"/>
      <c r="N76" s="2" t="s">
        <v>6</v>
      </c>
      <c r="O76" s="2" t="s">
        <v>8</v>
      </c>
      <c r="P76" s="2" t="s">
        <v>48</v>
      </c>
    </row>
    <row r="77" spans="1:16" x14ac:dyDescent="0.25">
      <c r="A77" s="8"/>
      <c r="B77" s="9"/>
      <c r="C77" s="18"/>
      <c r="D77" s="20"/>
      <c r="E77" s="8"/>
      <c r="F77" s="18"/>
      <c r="G77" s="20"/>
      <c r="H77" s="8"/>
      <c r="I77" s="8"/>
      <c r="J77" s="8"/>
      <c r="K77" s="8"/>
      <c r="N77">
        <f>IF($J77="Experiential",$H77,0)</f>
        <v>0</v>
      </c>
      <c r="O77">
        <f>IF($I77="Yes",$H77,0)</f>
        <v>0</v>
      </c>
      <c r="P77">
        <f>IF($K77="Yes",$H77,0)</f>
        <v>0</v>
      </c>
    </row>
    <row r="78" spans="1:16" x14ac:dyDescent="0.25">
      <c r="A78" s="8"/>
      <c r="B78" s="9"/>
      <c r="C78" s="18"/>
      <c r="D78" s="20"/>
      <c r="E78" s="8"/>
      <c r="F78" s="18"/>
      <c r="G78" s="20"/>
      <c r="H78" s="8"/>
      <c r="I78" s="8"/>
      <c r="J78" s="8"/>
      <c r="K78" s="8"/>
      <c r="N78">
        <f>IF($J78="Experiential",$H78,0)</f>
        <v>0</v>
      </c>
      <c r="O78">
        <f>IF($I78="Yes",$H78,0)</f>
        <v>0</v>
      </c>
      <c r="P78">
        <f t="shared" ref="P78:P85" si="7">IF($K78="Yes",$H78,0)</f>
        <v>0</v>
      </c>
    </row>
    <row r="79" spans="1:16" x14ac:dyDescent="0.25">
      <c r="A79" s="8"/>
      <c r="B79" s="9"/>
      <c r="C79" s="18"/>
      <c r="D79" s="20"/>
      <c r="E79" s="8"/>
      <c r="F79" s="18"/>
      <c r="G79" s="20"/>
      <c r="H79" s="8"/>
      <c r="I79" s="8"/>
      <c r="J79" s="8"/>
      <c r="K79" s="8"/>
      <c r="N79">
        <f>IF($J79="Experiential",$H79,0)</f>
        <v>0</v>
      </c>
      <c r="O79">
        <f>IF($I79="Yes",$H79,0)</f>
        <v>0</v>
      </c>
      <c r="P79">
        <f t="shared" si="7"/>
        <v>0</v>
      </c>
    </row>
    <row r="80" spans="1:16" x14ac:dyDescent="0.25">
      <c r="A80" s="8"/>
      <c r="B80" s="9"/>
      <c r="C80" s="18"/>
      <c r="D80" s="20"/>
      <c r="E80" s="8"/>
      <c r="F80" s="18"/>
      <c r="G80" s="20"/>
      <c r="H80" s="8"/>
      <c r="I80" s="8"/>
      <c r="J80" s="8"/>
      <c r="K80" s="8"/>
      <c r="N80">
        <f>IF($J80="Experiential",$H80,0)</f>
        <v>0</v>
      </c>
      <c r="O80">
        <f>IF($I80="Yes",$H80,0)</f>
        <v>0</v>
      </c>
      <c r="P80">
        <f t="shared" si="7"/>
        <v>0</v>
      </c>
    </row>
    <row r="81" spans="1:16" x14ac:dyDescent="0.25">
      <c r="A81" s="8"/>
      <c r="B81" s="9"/>
      <c r="C81" s="18"/>
      <c r="D81" s="20"/>
      <c r="E81" s="8"/>
      <c r="F81" s="18"/>
      <c r="G81" s="20"/>
      <c r="H81" s="8"/>
      <c r="I81" s="8"/>
      <c r="J81" s="8"/>
      <c r="K81" s="8"/>
      <c r="N81">
        <f t="shared" ref="N81:N82" si="8">IF($J81="Experiential",$H81,0)</f>
        <v>0</v>
      </c>
      <c r="O81">
        <f t="shared" ref="O81:O82" si="9">IF($I81="Yes",$H81,0)</f>
        <v>0</v>
      </c>
      <c r="P81">
        <f t="shared" si="7"/>
        <v>0</v>
      </c>
    </row>
    <row r="82" spans="1:16" x14ac:dyDescent="0.25">
      <c r="A82" s="8"/>
      <c r="B82" s="9"/>
      <c r="C82" s="18"/>
      <c r="D82" s="20"/>
      <c r="E82" s="8"/>
      <c r="F82" s="18"/>
      <c r="G82" s="20"/>
      <c r="H82" s="8"/>
      <c r="I82" s="8"/>
      <c r="J82" s="8"/>
      <c r="K82" s="8"/>
      <c r="N82">
        <f t="shared" si="8"/>
        <v>0</v>
      </c>
      <c r="O82">
        <f t="shared" si="9"/>
        <v>0</v>
      </c>
      <c r="P82">
        <f t="shared" si="7"/>
        <v>0</v>
      </c>
    </row>
    <row r="83" spans="1:16" x14ac:dyDescent="0.25">
      <c r="A83" s="8"/>
      <c r="B83" s="9"/>
      <c r="C83" s="18"/>
      <c r="D83" s="20"/>
      <c r="E83" s="8"/>
      <c r="F83" s="18"/>
      <c r="G83" s="20"/>
      <c r="H83" s="8"/>
      <c r="I83" s="8"/>
      <c r="J83" s="8"/>
      <c r="K83" s="8"/>
      <c r="N83">
        <f>IF($J83="Experiential",$H83,0)</f>
        <v>0</v>
      </c>
      <c r="O83">
        <f>IF($I83="Yes",$H83,0)</f>
        <v>0</v>
      </c>
      <c r="P83">
        <f t="shared" si="7"/>
        <v>0</v>
      </c>
    </row>
    <row r="84" spans="1:16" x14ac:dyDescent="0.25">
      <c r="A84" s="8"/>
      <c r="B84" s="9"/>
      <c r="C84" s="18"/>
      <c r="D84" s="20"/>
      <c r="E84" s="8"/>
      <c r="F84" s="18"/>
      <c r="G84" s="20"/>
      <c r="H84" s="8"/>
      <c r="I84" s="8"/>
      <c r="J84" s="8"/>
      <c r="K84" s="8"/>
      <c r="N84">
        <f>IF($J84="Experiential",$H84,0)</f>
        <v>0</v>
      </c>
      <c r="O84">
        <f>IF($I84="Yes",$H84,0)</f>
        <v>0</v>
      </c>
      <c r="P84">
        <f t="shared" si="7"/>
        <v>0</v>
      </c>
    </row>
    <row r="85" spans="1:16" x14ac:dyDescent="0.25">
      <c r="A85" s="8"/>
      <c r="B85" s="9"/>
      <c r="C85" s="18"/>
      <c r="D85" s="20"/>
      <c r="E85" s="8"/>
      <c r="F85" s="18"/>
      <c r="G85" s="20"/>
      <c r="H85" s="8"/>
      <c r="I85" s="8"/>
      <c r="J85" s="8"/>
      <c r="K85" s="8"/>
      <c r="N85">
        <f>IF($J85="Experiential",$H85,0)</f>
        <v>0</v>
      </c>
      <c r="O85">
        <f>IF($I85="Yes",$H85,0)</f>
        <v>0</v>
      </c>
      <c r="P85">
        <f t="shared" si="7"/>
        <v>0</v>
      </c>
    </row>
    <row r="86" spans="1:16" ht="4.5" customHeight="1" x14ac:dyDescent="0.25">
      <c r="H86"/>
      <c r="I86"/>
      <c r="J86"/>
      <c r="K86"/>
    </row>
    <row r="87" spans="1:16" x14ac:dyDescent="0.25">
      <c r="E87" s="27" t="s">
        <v>21</v>
      </c>
      <c r="F87" s="27"/>
      <c r="G87" s="27"/>
      <c r="H87" s="5">
        <f>SUM(H77:H85)</f>
        <v>0</v>
      </c>
      <c r="N87">
        <f>SUM(N77:N85)+N68</f>
        <v>0</v>
      </c>
      <c r="O87">
        <f t="shared" ref="O87:P87" si="10">SUM(O77:O85)+O68</f>
        <v>0</v>
      </c>
      <c r="P87">
        <f t="shared" si="10"/>
        <v>0</v>
      </c>
    </row>
    <row r="88" spans="1:16" ht="15.75" x14ac:dyDescent="0.25">
      <c r="E88" s="28" t="s">
        <v>17</v>
      </c>
      <c r="F88" s="28"/>
      <c r="G88" s="28"/>
      <c r="H88" s="6">
        <f>$E$25+$H$37+$H$56+$H$68+$H$87</f>
        <v>0</v>
      </c>
    </row>
    <row r="89" spans="1:16" x14ac:dyDescent="0.25">
      <c r="E89" s="29" t="s">
        <v>13</v>
      </c>
      <c r="F89" s="29"/>
      <c r="G89" s="29"/>
      <c r="H89" s="7">
        <f>N87</f>
        <v>0</v>
      </c>
    </row>
    <row r="90" spans="1:16" x14ac:dyDescent="0.25">
      <c r="E90" s="29" t="s">
        <v>16</v>
      </c>
      <c r="F90" s="29"/>
      <c r="G90" s="29"/>
      <c r="H90" s="7">
        <f>H88-O87</f>
        <v>0</v>
      </c>
    </row>
    <row r="91" spans="1:16" x14ac:dyDescent="0.25">
      <c r="E91" s="29" t="s">
        <v>25</v>
      </c>
      <c r="F91" s="29"/>
      <c r="G91" s="29"/>
      <c r="H91" s="7">
        <f>H88-P87-E27</f>
        <v>0</v>
      </c>
    </row>
    <row r="93" spans="1:16" ht="18.75" x14ac:dyDescent="0.3">
      <c r="A93" s="30" t="s">
        <v>27</v>
      </c>
      <c r="B93" s="31"/>
      <c r="C93" s="31"/>
      <c r="D93" s="31"/>
      <c r="E93" s="31"/>
      <c r="F93" s="31"/>
      <c r="G93" s="31"/>
      <c r="H93" s="31"/>
      <c r="I93" s="31"/>
      <c r="J93" s="31"/>
      <c r="K93" s="31"/>
    </row>
    <row r="94" spans="1:16" ht="5.25" customHeight="1" x14ac:dyDescent="0.25"/>
    <row r="95" spans="1:16" s="2" customFormat="1" ht="25.5" x14ac:dyDescent="0.25">
      <c r="A95" s="3" t="s">
        <v>0</v>
      </c>
      <c r="B95" s="3" t="s">
        <v>1</v>
      </c>
      <c r="C95" s="22" t="s">
        <v>2</v>
      </c>
      <c r="D95" s="24" t="s">
        <v>2</v>
      </c>
      <c r="E95" s="3" t="s">
        <v>3</v>
      </c>
      <c r="F95" s="22" t="s">
        <v>4</v>
      </c>
      <c r="G95" s="24" t="s">
        <v>4</v>
      </c>
      <c r="H95" s="3" t="s">
        <v>5</v>
      </c>
      <c r="I95" s="4" t="s">
        <v>8</v>
      </c>
      <c r="J95" s="4" t="s">
        <v>11</v>
      </c>
      <c r="K95" s="4" t="s">
        <v>48</v>
      </c>
      <c r="N95" s="2" t="s">
        <v>6</v>
      </c>
      <c r="O95" s="2" t="s">
        <v>8</v>
      </c>
      <c r="P95" s="2" t="s">
        <v>48</v>
      </c>
    </row>
    <row r="96" spans="1:16" x14ac:dyDescent="0.25">
      <c r="A96" s="8"/>
      <c r="B96" s="9"/>
      <c r="C96" s="18"/>
      <c r="D96" s="20"/>
      <c r="E96" s="8"/>
      <c r="F96" s="18"/>
      <c r="G96" s="20"/>
      <c r="H96" s="8"/>
      <c r="I96" s="8"/>
      <c r="J96" s="8"/>
      <c r="K96" s="8"/>
      <c r="N96">
        <f t="shared" ref="N96:N99" si="11">IF($J96="Experiential",$H96,0)</f>
        <v>0</v>
      </c>
      <c r="O96">
        <f t="shared" ref="O96:O99" si="12">IF($I96="Yes",$H96,0)</f>
        <v>0</v>
      </c>
      <c r="P96">
        <f>IF($K96="Yes",$H96,0)</f>
        <v>0</v>
      </c>
    </row>
    <row r="97" spans="1:16" x14ac:dyDescent="0.25">
      <c r="A97" s="8"/>
      <c r="B97" s="9"/>
      <c r="C97" s="18"/>
      <c r="D97" s="20"/>
      <c r="E97" s="8"/>
      <c r="F97" s="18"/>
      <c r="G97" s="20"/>
      <c r="H97" s="8"/>
      <c r="I97" s="8"/>
      <c r="J97" s="8"/>
      <c r="K97" s="8"/>
      <c r="N97">
        <f t="shared" si="11"/>
        <v>0</v>
      </c>
      <c r="O97">
        <f t="shared" si="12"/>
        <v>0</v>
      </c>
      <c r="P97">
        <f t="shared" ref="P97:P99" si="13">IF($K97="Yes",$H97,0)</f>
        <v>0</v>
      </c>
    </row>
    <row r="98" spans="1:16" x14ac:dyDescent="0.25">
      <c r="A98" s="8"/>
      <c r="B98" s="9"/>
      <c r="C98" s="18"/>
      <c r="D98" s="20"/>
      <c r="E98" s="8"/>
      <c r="F98" s="18"/>
      <c r="G98" s="20"/>
      <c r="H98" s="8"/>
      <c r="I98" s="8"/>
      <c r="J98" s="8"/>
      <c r="K98" s="8"/>
      <c r="N98">
        <f t="shared" si="11"/>
        <v>0</v>
      </c>
      <c r="O98">
        <f t="shared" si="12"/>
        <v>0</v>
      </c>
      <c r="P98">
        <f t="shared" si="13"/>
        <v>0</v>
      </c>
    </row>
    <row r="99" spans="1:16" x14ac:dyDescent="0.25">
      <c r="A99" s="8"/>
      <c r="B99" s="9"/>
      <c r="C99" s="18"/>
      <c r="D99" s="20"/>
      <c r="E99" s="8"/>
      <c r="F99" s="18"/>
      <c r="G99" s="20"/>
      <c r="H99" s="8"/>
      <c r="I99" s="8"/>
      <c r="J99" s="8"/>
      <c r="K99" s="8"/>
      <c r="N99">
        <f t="shared" si="11"/>
        <v>0</v>
      </c>
      <c r="O99">
        <f t="shared" si="12"/>
        <v>0</v>
      </c>
      <c r="P99">
        <f t="shared" si="13"/>
        <v>0</v>
      </c>
    </row>
    <row r="100" spans="1:16" ht="4.5" customHeight="1" x14ac:dyDescent="0.25">
      <c r="H100"/>
      <c r="I100"/>
      <c r="J100"/>
      <c r="K100"/>
    </row>
    <row r="101" spans="1:16" x14ac:dyDescent="0.25">
      <c r="E101" s="27" t="s">
        <v>42</v>
      </c>
      <c r="F101" s="27"/>
      <c r="G101" s="27"/>
      <c r="H101" s="5">
        <f>SUM(H96:H99)</f>
        <v>0</v>
      </c>
      <c r="N101">
        <f>SUM(N96:N99)+N87</f>
        <v>0</v>
      </c>
      <c r="O101">
        <f>SUM(O96:O99)+O87</f>
        <v>0</v>
      </c>
      <c r="P101">
        <f>SUM(P96:P99)+P87</f>
        <v>0</v>
      </c>
    </row>
    <row r="102" spans="1:16" ht="15.75" x14ac:dyDescent="0.25">
      <c r="E102" s="28" t="s">
        <v>17</v>
      </c>
      <c r="F102" s="28"/>
      <c r="G102" s="28"/>
      <c r="H102" s="6">
        <f>$E$25+$H$37+$H$56+$H$68+$H$101+$H$87</f>
        <v>0</v>
      </c>
    </row>
    <row r="103" spans="1:16" x14ac:dyDescent="0.25">
      <c r="E103" s="29" t="s">
        <v>13</v>
      </c>
      <c r="F103" s="29"/>
      <c r="G103" s="29"/>
      <c r="H103" s="7">
        <f>N101</f>
        <v>0</v>
      </c>
    </row>
    <row r="104" spans="1:16" x14ac:dyDescent="0.25">
      <c r="E104" s="29" t="s">
        <v>16</v>
      </c>
      <c r="F104" s="29"/>
      <c r="G104" s="29"/>
      <c r="H104" s="7">
        <f>H102-O101</f>
        <v>0</v>
      </c>
    </row>
    <row r="105" spans="1:16" x14ac:dyDescent="0.25">
      <c r="E105" s="29" t="s">
        <v>25</v>
      </c>
      <c r="F105" s="29"/>
      <c r="G105" s="29"/>
      <c r="H105" s="7">
        <f>H102-P101-E27</f>
        <v>0</v>
      </c>
    </row>
    <row r="107" spans="1:16" ht="18.75" x14ac:dyDescent="0.3">
      <c r="A107" s="35" t="s">
        <v>22</v>
      </c>
      <c r="B107" s="36"/>
      <c r="C107" s="36"/>
      <c r="D107" s="36"/>
      <c r="E107" s="36"/>
      <c r="F107" s="36"/>
      <c r="G107" s="36"/>
      <c r="H107" s="36"/>
      <c r="I107" s="36"/>
      <c r="J107" s="36"/>
      <c r="K107" s="36"/>
    </row>
    <row r="108" spans="1:16" ht="5.25" customHeight="1" x14ac:dyDescent="0.25"/>
    <row r="109" spans="1:16" ht="25.5" x14ac:dyDescent="0.25">
      <c r="A109" s="3" t="s">
        <v>0</v>
      </c>
      <c r="B109" s="3" t="s">
        <v>1</v>
      </c>
      <c r="C109" s="22" t="s">
        <v>2</v>
      </c>
      <c r="D109" s="24" t="s">
        <v>2</v>
      </c>
      <c r="E109" s="3" t="s">
        <v>3</v>
      </c>
      <c r="F109" s="22" t="s">
        <v>4</v>
      </c>
      <c r="G109" s="24" t="s">
        <v>4</v>
      </c>
      <c r="H109" s="3" t="s">
        <v>5</v>
      </c>
      <c r="I109" s="4" t="s">
        <v>8</v>
      </c>
      <c r="J109" s="4" t="s">
        <v>11</v>
      </c>
      <c r="K109" s="4" t="s">
        <v>48</v>
      </c>
      <c r="M109" s="2"/>
      <c r="N109" s="2" t="s">
        <v>6</v>
      </c>
      <c r="O109" s="2" t="s">
        <v>8</v>
      </c>
      <c r="P109" s="2" t="s">
        <v>48</v>
      </c>
    </row>
    <row r="110" spans="1:16" x14ac:dyDescent="0.25">
      <c r="A110" s="8"/>
      <c r="B110" s="9"/>
      <c r="C110" s="18"/>
      <c r="D110" s="20"/>
      <c r="E110" s="8"/>
      <c r="F110" s="18"/>
      <c r="G110" s="20"/>
      <c r="H110" s="8"/>
      <c r="I110" s="8"/>
      <c r="J110" s="8"/>
      <c r="K110" s="8"/>
      <c r="N110">
        <f>IF($J110="Experiential",$H110,0)</f>
        <v>0</v>
      </c>
      <c r="O110">
        <f>IF($I110="Yes",$H110,0)</f>
        <v>0</v>
      </c>
      <c r="P110">
        <f>IF($K110="Yes",$H110,0)</f>
        <v>0</v>
      </c>
    </row>
    <row r="111" spans="1:16" x14ac:dyDescent="0.25">
      <c r="A111" s="8"/>
      <c r="B111" s="9"/>
      <c r="C111" s="18"/>
      <c r="D111" s="20"/>
      <c r="E111" s="8"/>
      <c r="F111" s="18"/>
      <c r="G111" s="20"/>
      <c r="H111" s="8"/>
      <c r="I111" s="8"/>
      <c r="J111" s="8"/>
      <c r="K111" s="8"/>
      <c r="N111">
        <f>IF($J111="Experiential",$H111,0)</f>
        <v>0</v>
      </c>
      <c r="O111">
        <f>IF($I111="Yes",$H111,0)</f>
        <v>0</v>
      </c>
      <c r="P111">
        <f t="shared" ref="P111:P118" si="14">IF($K111="Yes",$H111,0)</f>
        <v>0</v>
      </c>
    </row>
    <row r="112" spans="1:16" x14ac:dyDescent="0.25">
      <c r="A112" s="8"/>
      <c r="B112" s="9"/>
      <c r="C112" s="18"/>
      <c r="D112" s="20"/>
      <c r="E112" s="8"/>
      <c r="F112" s="18"/>
      <c r="G112" s="20"/>
      <c r="H112" s="8"/>
      <c r="I112" s="8"/>
      <c r="J112" s="8"/>
      <c r="K112" s="8"/>
      <c r="N112">
        <f>IF($J112="Experiential",$H112,0)</f>
        <v>0</v>
      </c>
      <c r="O112">
        <f>IF($I112="Yes",$H112,0)</f>
        <v>0</v>
      </c>
      <c r="P112">
        <f t="shared" si="14"/>
        <v>0</v>
      </c>
    </row>
    <row r="113" spans="1:16" x14ac:dyDescent="0.25">
      <c r="A113" s="8"/>
      <c r="B113" s="9"/>
      <c r="C113" s="18"/>
      <c r="D113" s="20"/>
      <c r="E113" s="8"/>
      <c r="F113" s="18"/>
      <c r="G113" s="20"/>
      <c r="H113" s="8"/>
      <c r="I113" s="8"/>
      <c r="J113" s="8"/>
      <c r="K113" s="8"/>
      <c r="N113">
        <f>IF($J113="Experiential",$H113,0)</f>
        <v>0</v>
      </c>
      <c r="O113">
        <f>IF($I113="Yes",$H113,0)</f>
        <v>0</v>
      </c>
      <c r="P113">
        <f t="shared" si="14"/>
        <v>0</v>
      </c>
    </row>
    <row r="114" spans="1:16" x14ac:dyDescent="0.25">
      <c r="A114" s="8"/>
      <c r="B114" s="9"/>
      <c r="C114" s="18"/>
      <c r="D114" s="20"/>
      <c r="E114" s="8"/>
      <c r="F114" s="18"/>
      <c r="G114" s="20"/>
      <c r="H114" s="8"/>
      <c r="I114" s="8"/>
      <c r="J114" s="8"/>
      <c r="K114" s="8"/>
      <c r="N114">
        <f t="shared" ref="N114:N115" si="15">IF($J114="Experiential",$H114,0)</f>
        <v>0</v>
      </c>
      <c r="O114">
        <f t="shared" ref="O114:O115" si="16">IF($I114="Yes",$H114,0)</f>
        <v>0</v>
      </c>
      <c r="P114">
        <f t="shared" si="14"/>
        <v>0</v>
      </c>
    </row>
    <row r="115" spans="1:16" x14ac:dyDescent="0.25">
      <c r="A115" s="8"/>
      <c r="B115" s="9"/>
      <c r="C115" s="18"/>
      <c r="D115" s="20"/>
      <c r="E115" s="8"/>
      <c r="F115" s="18"/>
      <c r="G115" s="20"/>
      <c r="H115" s="8"/>
      <c r="I115" s="8"/>
      <c r="J115" s="8"/>
      <c r="K115" s="8"/>
      <c r="N115">
        <f t="shared" si="15"/>
        <v>0</v>
      </c>
      <c r="O115">
        <f t="shared" si="16"/>
        <v>0</v>
      </c>
      <c r="P115">
        <f t="shared" si="14"/>
        <v>0</v>
      </c>
    </row>
    <row r="116" spans="1:16" x14ac:dyDescent="0.25">
      <c r="A116" s="8"/>
      <c r="B116" s="9"/>
      <c r="C116" s="18"/>
      <c r="D116" s="20"/>
      <c r="E116" s="8"/>
      <c r="F116" s="18"/>
      <c r="G116" s="20"/>
      <c r="H116" s="8"/>
      <c r="I116" s="8"/>
      <c r="J116" s="8"/>
      <c r="K116" s="8"/>
      <c r="N116">
        <f>IF($J116="Experiential",$H116,0)</f>
        <v>0</v>
      </c>
      <c r="O116">
        <f>IF($I116="Yes",$H116,0)</f>
        <v>0</v>
      </c>
      <c r="P116">
        <f t="shared" si="14"/>
        <v>0</v>
      </c>
    </row>
    <row r="117" spans="1:16" x14ac:dyDescent="0.25">
      <c r="A117" s="8"/>
      <c r="B117" s="9"/>
      <c r="C117" s="18"/>
      <c r="D117" s="20"/>
      <c r="E117" s="8"/>
      <c r="F117" s="18"/>
      <c r="G117" s="20"/>
      <c r="H117" s="8"/>
      <c r="I117" s="8"/>
      <c r="J117" s="8"/>
      <c r="K117" s="8"/>
      <c r="N117">
        <f>IF($J117="Experiential",$H117,0)</f>
        <v>0</v>
      </c>
      <c r="O117">
        <f>IF($I117="Yes",$H117,0)</f>
        <v>0</v>
      </c>
      <c r="P117">
        <f t="shared" si="14"/>
        <v>0</v>
      </c>
    </row>
    <row r="118" spans="1:16" x14ac:dyDescent="0.25">
      <c r="A118" s="8"/>
      <c r="B118" s="9"/>
      <c r="C118" s="18"/>
      <c r="D118" s="20"/>
      <c r="E118" s="8"/>
      <c r="F118" s="18"/>
      <c r="G118" s="20"/>
      <c r="H118" s="8"/>
      <c r="I118" s="8"/>
      <c r="J118" s="8"/>
      <c r="K118" s="8"/>
      <c r="N118">
        <f>IF($J118="Experiential",$H118,0)</f>
        <v>0</v>
      </c>
      <c r="O118">
        <f>IF($I118="Yes",$H118,0)</f>
        <v>0</v>
      </c>
      <c r="P118">
        <f t="shared" si="14"/>
        <v>0</v>
      </c>
    </row>
    <row r="119" spans="1:16" ht="4.5" customHeight="1" x14ac:dyDescent="0.25">
      <c r="H119"/>
      <c r="I119"/>
      <c r="J119"/>
      <c r="K119"/>
    </row>
    <row r="120" spans="1:16" x14ac:dyDescent="0.25">
      <c r="E120" s="27" t="s">
        <v>43</v>
      </c>
      <c r="F120" s="27"/>
      <c r="G120" s="27"/>
      <c r="H120" s="5">
        <f>SUM(H110:H118)</f>
        <v>0</v>
      </c>
      <c r="N120">
        <f>SUM(N110:N118)+N101</f>
        <v>0</v>
      </c>
      <c r="O120">
        <f>SUM(O110:O118)+O101</f>
        <v>0</v>
      </c>
      <c r="P120">
        <f>SUM(P110:P118)+P101</f>
        <v>0</v>
      </c>
    </row>
    <row r="121" spans="1:16" ht="15.75" x14ac:dyDescent="0.25">
      <c r="E121" s="28" t="s">
        <v>17</v>
      </c>
      <c r="F121" s="28"/>
      <c r="G121" s="28"/>
      <c r="H121" s="6">
        <f>$E$25+$H$37+$H$56+$H$68+$H$87+$H$101+$H$120</f>
        <v>0</v>
      </c>
    </row>
    <row r="122" spans="1:16" x14ac:dyDescent="0.25">
      <c r="E122" s="29" t="s">
        <v>13</v>
      </c>
      <c r="F122" s="29"/>
      <c r="G122" s="29"/>
      <c r="H122" s="7">
        <f>N120</f>
        <v>0</v>
      </c>
    </row>
    <row r="123" spans="1:16" x14ac:dyDescent="0.25">
      <c r="E123" s="29" t="s">
        <v>16</v>
      </c>
      <c r="F123" s="29"/>
      <c r="G123" s="29"/>
      <c r="H123" s="7">
        <f>H121-O120</f>
        <v>0</v>
      </c>
    </row>
    <row r="124" spans="1:16" x14ac:dyDescent="0.25">
      <c r="E124" s="29" t="s">
        <v>25</v>
      </c>
      <c r="F124" s="29"/>
      <c r="G124" s="29"/>
      <c r="H124" s="7">
        <f>H121-P120-E27</f>
        <v>0</v>
      </c>
    </row>
    <row r="125" spans="1:16" x14ac:dyDescent="0.25">
      <c r="E125" s="1"/>
      <c r="F125" s="1"/>
      <c r="G125" s="1"/>
    </row>
    <row r="126" spans="1:16" ht="18.75" x14ac:dyDescent="0.3">
      <c r="A126" s="30" t="s">
        <v>36</v>
      </c>
      <c r="B126" s="31"/>
      <c r="C126" s="31"/>
      <c r="D126" s="31"/>
      <c r="E126" s="31"/>
      <c r="F126" s="31"/>
      <c r="G126" s="31"/>
      <c r="H126" s="31"/>
      <c r="I126" s="31"/>
      <c r="J126" s="31"/>
      <c r="K126" s="31"/>
    </row>
    <row r="127" spans="1:16" ht="5.25" customHeight="1" x14ac:dyDescent="0.25"/>
    <row r="128" spans="1:16" s="2" customFormat="1" ht="25.5" x14ac:dyDescent="0.25">
      <c r="A128" s="3" t="s">
        <v>0</v>
      </c>
      <c r="B128" s="3" t="s">
        <v>1</v>
      </c>
      <c r="C128" s="22" t="s">
        <v>2</v>
      </c>
      <c r="D128" s="24"/>
      <c r="E128" s="3" t="s">
        <v>3</v>
      </c>
      <c r="F128" s="22" t="s">
        <v>4</v>
      </c>
      <c r="G128" s="24"/>
      <c r="H128" s="3" t="s">
        <v>5</v>
      </c>
      <c r="I128" s="4" t="s">
        <v>8</v>
      </c>
      <c r="J128" s="4" t="s">
        <v>11</v>
      </c>
      <c r="K128" s="4" t="s">
        <v>48</v>
      </c>
      <c r="N128" s="2" t="s">
        <v>6</v>
      </c>
      <c r="O128" s="2" t="s">
        <v>8</v>
      </c>
      <c r="P128" s="2" t="s">
        <v>48</v>
      </c>
    </row>
    <row r="129" spans="1:16" x14ac:dyDescent="0.25">
      <c r="A129" s="8"/>
      <c r="B129" s="9"/>
      <c r="C129" s="18"/>
      <c r="D129" s="20"/>
      <c r="E129" s="8"/>
      <c r="F129" s="18"/>
      <c r="G129" s="20"/>
      <c r="H129" s="8"/>
      <c r="I129" s="8"/>
      <c r="J129" s="8"/>
      <c r="K129" s="8"/>
      <c r="N129">
        <f>IF($J129="Experiential",$H129,0)</f>
        <v>0</v>
      </c>
      <c r="O129">
        <f>IF($I129="Yes",$H129,0)</f>
        <v>0</v>
      </c>
      <c r="P129">
        <f>IF($K129="Yes",$H129,0)</f>
        <v>0</v>
      </c>
    </row>
    <row r="130" spans="1:16" x14ac:dyDescent="0.25">
      <c r="A130" s="8"/>
      <c r="B130" s="9"/>
      <c r="C130" s="18"/>
      <c r="D130" s="20"/>
      <c r="E130" s="8"/>
      <c r="F130" s="18"/>
      <c r="G130" s="20"/>
      <c r="H130" s="8"/>
      <c r="I130" s="8"/>
      <c r="J130" s="8"/>
      <c r="K130" s="8"/>
      <c r="N130">
        <f>IF($J130="Experiential",$H130,0)</f>
        <v>0</v>
      </c>
      <c r="O130">
        <f>IF($I130="Yes",$H130,0)</f>
        <v>0</v>
      </c>
      <c r="P130">
        <f t="shared" ref="P130" si="17">IF($K130="Yes",$H130,0)</f>
        <v>0</v>
      </c>
    </row>
    <row r="131" spans="1:16" ht="4.5" customHeight="1" x14ac:dyDescent="0.25">
      <c r="H131"/>
      <c r="I131"/>
      <c r="J131"/>
      <c r="K131"/>
    </row>
    <row r="132" spans="1:16" x14ac:dyDescent="0.25">
      <c r="E132" s="27" t="s">
        <v>38</v>
      </c>
      <c r="F132" s="27"/>
      <c r="G132" s="27"/>
      <c r="H132" s="5">
        <f>SUM(H129:H130)</f>
        <v>0</v>
      </c>
      <c r="N132">
        <f>SUM(N129:N130)+N120</f>
        <v>0</v>
      </c>
      <c r="O132">
        <f t="shared" ref="O132:P132" si="18">SUM(O129:O130)+O120</f>
        <v>0</v>
      </c>
      <c r="P132">
        <f t="shared" si="18"/>
        <v>0</v>
      </c>
    </row>
    <row r="133" spans="1:16" ht="15.75" x14ac:dyDescent="0.25">
      <c r="E133" s="28" t="s">
        <v>17</v>
      </c>
      <c r="F133" s="28"/>
      <c r="G133" s="28"/>
      <c r="H133" s="6">
        <f>$E$25+$H$37+$H$56+$H$68+$H$87+$H$101+$H$120+$H$132</f>
        <v>0</v>
      </c>
    </row>
    <row r="134" spans="1:16" x14ac:dyDescent="0.25">
      <c r="E134" s="29" t="s">
        <v>13</v>
      </c>
      <c r="F134" s="29"/>
      <c r="G134" s="29"/>
      <c r="H134" s="7">
        <f>N132</f>
        <v>0</v>
      </c>
    </row>
    <row r="135" spans="1:16" x14ac:dyDescent="0.25">
      <c r="E135" s="29" t="s">
        <v>16</v>
      </c>
      <c r="F135" s="29"/>
      <c r="G135" s="29"/>
      <c r="H135" s="7">
        <f>H133-O132</f>
        <v>0</v>
      </c>
    </row>
    <row r="136" spans="1:16" x14ac:dyDescent="0.25">
      <c r="E136" s="29" t="s">
        <v>25</v>
      </c>
      <c r="F136" s="29"/>
      <c r="G136" s="29"/>
      <c r="H136" s="7">
        <f>H133-P132-E27</f>
        <v>0</v>
      </c>
    </row>
    <row r="138" spans="1:16" ht="18.75" x14ac:dyDescent="0.3">
      <c r="A138" s="35" t="s">
        <v>23</v>
      </c>
      <c r="B138" s="36"/>
      <c r="C138" s="36"/>
      <c r="D138" s="36"/>
      <c r="E138" s="36"/>
      <c r="F138" s="36"/>
      <c r="G138" s="36"/>
      <c r="H138" s="36"/>
      <c r="I138" s="36"/>
      <c r="J138" s="36"/>
      <c r="K138" s="36"/>
    </row>
    <row r="139" spans="1:16" ht="5.25" customHeight="1" x14ac:dyDescent="0.25"/>
    <row r="140" spans="1:16" ht="25.5" x14ac:dyDescent="0.25">
      <c r="A140" s="3" t="s">
        <v>0</v>
      </c>
      <c r="B140" s="3" t="s">
        <v>1</v>
      </c>
      <c r="C140" s="22" t="s">
        <v>2</v>
      </c>
      <c r="D140" s="24" t="s">
        <v>2</v>
      </c>
      <c r="E140" s="3" t="s">
        <v>3</v>
      </c>
      <c r="F140" s="22" t="s">
        <v>4</v>
      </c>
      <c r="G140" s="24"/>
      <c r="H140" s="3" t="s">
        <v>5</v>
      </c>
      <c r="I140" s="4" t="s">
        <v>8</v>
      </c>
      <c r="J140" s="4" t="s">
        <v>11</v>
      </c>
      <c r="K140" s="4" t="s">
        <v>48</v>
      </c>
      <c r="M140" s="2"/>
      <c r="N140" s="2" t="s">
        <v>6</v>
      </c>
      <c r="O140" s="2" t="s">
        <v>8</v>
      </c>
      <c r="P140" s="2" t="s">
        <v>48</v>
      </c>
    </row>
    <row r="141" spans="1:16" x14ac:dyDescent="0.25">
      <c r="A141" s="8"/>
      <c r="B141" s="9"/>
      <c r="C141" s="18"/>
      <c r="D141" s="20"/>
      <c r="E141" s="8"/>
      <c r="F141" s="18"/>
      <c r="G141" s="20"/>
      <c r="H141" s="8"/>
      <c r="I141" s="8"/>
      <c r="J141" s="8"/>
      <c r="K141" s="8"/>
      <c r="N141">
        <f>IF($J141="Experiential",$H141,0)</f>
        <v>0</v>
      </c>
      <c r="O141">
        <f>IF($I141="Yes",$H141,0)</f>
        <v>0</v>
      </c>
      <c r="P141">
        <f>IF($K141="Yes",$H141,0)</f>
        <v>0</v>
      </c>
    </row>
    <row r="142" spans="1:16" x14ac:dyDescent="0.25">
      <c r="A142" s="8"/>
      <c r="B142" s="9"/>
      <c r="C142" s="18"/>
      <c r="D142" s="20"/>
      <c r="E142" s="8"/>
      <c r="F142" s="18"/>
      <c r="G142" s="20"/>
      <c r="H142" s="8"/>
      <c r="I142" s="8"/>
      <c r="J142" s="8"/>
      <c r="K142" s="8"/>
      <c r="N142">
        <f>IF($J142="Experiential",$H142,0)</f>
        <v>0</v>
      </c>
      <c r="O142">
        <f>IF($I142="Yes",$H142,0)</f>
        <v>0</v>
      </c>
      <c r="P142">
        <f t="shared" ref="P142:P149" si="19">IF($K142="Yes",$H142,0)</f>
        <v>0</v>
      </c>
    </row>
    <row r="143" spans="1:16" x14ac:dyDescent="0.25">
      <c r="A143" s="8"/>
      <c r="B143" s="9"/>
      <c r="C143" s="18"/>
      <c r="D143" s="20"/>
      <c r="E143" s="8"/>
      <c r="F143" s="18"/>
      <c r="G143" s="20"/>
      <c r="H143" s="8"/>
      <c r="I143" s="8"/>
      <c r="J143" s="8"/>
      <c r="K143" s="8"/>
      <c r="N143">
        <f>IF($J143="Experiential",$H143,0)</f>
        <v>0</v>
      </c>
      <c r="O143">
        <f>IF($I143="Yes",$H143,0)</f>
        <v>0</v>
      </c>
      <c r="P143">
        <f t="shared" si="19"/>
        <v>0</v>
      </c>
    </row>
    <row r="144" spans="1:16" x14ac:dyDescent="0.25">
      <c r="A144" s="8"/>
      <c r="B144" s="9"/>
      <c r="C144" s="18"/>
      <c r="D144" s="20"/>
      <c r="E144" s="8"/>
      <c r="F144" s="18"/>
      <c r="G144" s="20"/>
      <c r="H144" s="8"/>
      <c r="I144" s="8"/>
      <c r="J144" s="8"/>
      <c r="K144" s="8"/>
      <c r="N144">
        <f>IF($J144="Experiential",$H144,0)</f>
        <v>0</v>
      </c>
      <c r="O144">
        <f>IF($I144="Yes",$H144,0)</f>
        <v>0</v>
      </c>
      <c r="P144">
        <f t="shared" si="19"/>
        <v>0</v>
      </c>
    </row>
    <row r="145" spans="1:16" x14ac:dyDescent="0.25">
      <c r="A145" s="8"/>
      <c r="B145" s="9"/>
      <c r="C145" s="18"/>
      <c r="D145" s="20"/>
      <c r="E145" s="8"/>
      <c r="F145" s="18"/>
      <c r="G145" s="20"/>
      <c r="H145" s="8"/>
      <c r="I145" s="8"/>
      <c r="J145" s="8"/>
      <c r="K145" s="8"/>
      <c r="N145">
        <f t="shared" ref="N145:N146" si="20">IF($J145="Experiential",$H145,0)</f>
        <v>0</v>
      </c>
      <c r="O145">
        <f t="shared" ref="O145:O146" si="21">IF($I145="Yes",$H145,0)</f>
        <v>0</v>
      </c>
      <c r="P145">
        <f t="shared" si="19"/>
        <v>0</v>
      </c>
    </row>
    <row r="146" spans="1:16" x14ac:dyDescent="0.25">
      <c r="A146" s="8"/>
      <c r="B146" s="9"/>
      <c r="C146" s="18"/>
      <c r="D146" s="20"/>
      <c r="E146" s="8"/>
      <c r="F146" s="18"/>
      <c r="G146" s="20"/>
      <c r="H146" s="8"/>
      <c r="I146" s="8"/>
      <c r="J146" s="8"/>
      <c r="K146" s="8"/>
      <c r="N146">
        <f t="shared" si="20"/>
        <v>0</v>
      </c>
      <c r="O146">
        <f t="shared" si="21"/>
        <v>0</v>
      </c>
      <c r="P146">
        <f t="shared" si="19"/>
        <v>0</v>
      </c>
    </row>
    <row r="147" spans="1:16" x14ac:dyDescent="0.25">
      <c r="A147" s="8"/>
      <c r="B147" s="9"/>
      <c r="C147" s="18"/>
      <c r="D147" s="20"/>
      <c r="E147" s="8"/>
      <c r="F147" s="18"/>
      <c r="G147" s="20"/>
      <c r="H147" s="8"/>
      <c r="I147" s="8"/>
      <c r="J147" s="8"/>
      <c r="K147" s="8"/>
      <c r="N147">
        <f>IF($J147="Experiential",$H147,0)</f>
        <v>0</v>
      </c>
      <c r="O147">
        <f>IF($I147="Yes",$H147,0)</f>
        <v>0</v>
      </c>
      <c r="P147">
        <f t="shared" si="19"/>
        <v>0</v>
      </c>
    </row>
    <row r="148" spans="1:16" x14ac:dyDescent="0.25">
      <c r="A148" s="8"/>
      <c r="B148" s="9"/>
      <c r="C148" s="18"/>
      <c r="D148" s="20"/>
      <c r="E148" s="8"/>
      <c r="F148" s="18"/>
      <c r="G148" s="20"/>
      <c r="H148" s="8"/>
      <c r="I148" s="8"/>
      <c r="J148" s="8"/>
      <c r="K148" s="8"/>
      <c r="N148">
        <f>IF($J148="Experiential",$H148,0)</f>
        <v>0</v>
      </c>
      <c r="O148">
        <f>IF($I148="Yes",$H148,0)</f>
        <v>0</v>
      </c>
      <c r="P148">
        <f t="shared" si="19"/>
        <v>0</v>
      </c>
    </row>
    <row r="149" spans="1:16" x14ac:dyDescent="0.25">
      <c r="A149" s="8"/>
      <c r="B149" s="9"/>
      <c r="C149" s="18"/>
      <c r="D149" s="20"/>
      <c r="E149" s="8"/>
      <c r="F149" s="18"/>
      <c r="G149" s="20"/>
      <c r="H149" s="8"/>
      <c r="I149" s="8"/>
      <c r="J149" s="8"/>
      <c r="K149" s="8"/>
      <c r="N149">
        <f>IF($J149="Experiential",$H149,0)</f>
        <v>0</v>
      </c>
      <c r="O149">
        <f>IF($I149="Yes",$H149,0)</f>
        <v>0</v>
      </c>
      <c r="P149">
        <f t="shared" si="19"/>
        <v>0</v>
      </c>
    </row>
    <row r="150" spans="1:16" ht="4.5" customHeight="1" x14ac:dyDescent="0.25">
      <c r="H150"/>
      <c r="I150"/>
      <c r="J150"/>
      <c r="K150"/>
    </row>
    <row r="151" spans="1:16" x14ac:dyDescent="0.25">
      <c r="E151" s="27" t="s">
        <v>44</v>
      </c>
      <c r="F151" s="27"/>
      <c r="G151" s="27"/>
      <c r="H151" s="5">
        <f>SUM(H141:H149)</f>
        <v>0</v>
      </c>
      <c r="N151">
        <f>SUM(N141:N149)+N132</f>
        <v>0</v>
      </c>
      <c r="O151">
        <f t="shared" ref="O151:P151" si="22">SUM(O141:O149)+O132</f>
        <v>0</v>
      </c>
      <c r="P151">
        <f t="shared" si="22"/>
        <v>0</v>
      </c>
    </row>
    <row r="152" spans="1:16" ht="15.75" x14ac:dyDescent="0.25">
      <c r="E152" s="28" t="s">
        <v>17</v>
      </c>
      <c r="F152" s="28"/>
      <c r="G152" s="28"/>
      <c r="H152" s="6">
        <f>$E$25+$H$37+$H$56+$H$68+$H$87+$H$101+$H$120+$H$132+$H$151</f>
        <v>0</v>
      </c>
    </row>
    <row r="153" spans="1:16" x14ac:dyDescent="0.25">
      <c r="E153" s="29" t="s">
        <v>13</v>
      </c>
      <c r="F153" s="29"/>
      <c r="G153" s="29"/>
      <c r="H153" s="7">
        <f>N151</f>
        <v>0</v>
      </c>
    </row>
    <row r="154" spans="1:16" x14ac:dyDescent="0.25">
      <c r="E154" s="29" t="s">
        <v>16</v>
      </c>
      <c r="F154" s="29"/>
      <c r="G154" s="29"/>
      <c r="H154" s="7">
        <f>H152-O151</f>
        <v>0</v>
      </c>
    </row>
    <row r="155" spans="1:16" x14ac:dyDescent="0.25">
      <c r="E155" s="29" t="s">
        <v>25</v>
      </c>
      <c r="F155" s="29"/>
      <c r="G155" s="29"/>
      <c r="H155" s="7">
        <f>H152-P151-E27</f>
        <v>0</v>
      </c>
    </row>
    <row r="156" spans="1:16" x14ac:dyDescent="0.25">
      <c r="H156"/>
    </row>
    <row r="157" spans="1:16" ht="18.75" x14ac:dyDescent="0.3">
      <c r="E157" s="32" t="s">
        <v>30</v>
      </c>
      <c r="F157" s="33"/>
      <c r="G157" s="33"/>
      <c r="H157" s="33"/>
    </row>
    <row r="158" spans="1:16" x14ac:dyDescent="0.25">
      <c r="E158" s="26" t="s">
        <v>31</v>
      </c>
      <c r="F158" s="26"/>
      <c r="G158" s="26"/>
      <c r="H158" s="10">
        <f>$H$37</f>
        <v>0</v>
      </c>
    </row>
    <row r="159" spans="1:16" x14ac:dyDescent="0.25">
      <c r="E159" s="26" t="s">
        <v>32</v>
      </c>
      <c r="F159" s="26"/>
      <c r="G159" s="26"/>
      <c r="H159" s="10">
        <f>$H$56+$H$87</f>
        <v>0</v>
      </c>
    </row>
    <row r="160" spans="1:16" x14ac:dyDescent="0.25">
      <c r="E160" s="26" t="s">
        <v>33</v>
      </c>
      <c r="F160" s="26"/>
      <c r="G160" s="26"/>
      <c r="H160" s="10">
        <f>$H$101</f>
        <v>0</v>
      </c>
    </row>
    <row r="161" spans="1:11" x14ac:dyDescent="0.25">
      <c r="E161" s="26" t="s">
        <v>34</v>
      </c>
      <c r="F161" s="26"/>
      <c r="G161" s="26"/>
      <c r="H161" s="10">
        <f>$H$120+$H$151</f>
        <v>0</v>
      </c>
    </row>
    <row r="162" spans="1:11" x14ac:dyDescent="0.25">
      <c r="E162" s="26" t="s">
        <v>39</v>
      </c>
      <c r="F162" s="26"/>
      <c r="G162" s="26"/>
      <c r="H162" s="10">
        <f>$H$68+$H$132</f>
        <v>0</v>
      </c>
    </row>
    <row r="163" spans="1:11" x14ac:dyDescent="0.25">
      <c r="E163" s="34" t="s">
        <v>40</v>
      </c>
      <c r="F163" s="34"/>
      <c r="G163" s="34"/>
      <c r="H163" s="11">
        <f>SUM(H158:H162)+E25</f>
        <v>0</v>
      </c>
    </row>
    <row r="164" spans="1:11" x14ac:dyDescent="0.25">
      <c r="E164" s="1"/>
      <c r="F164" s="1"/>
      <c r="G164" s="1"/>
    </row>
    <row r="165" spans="1:11" ht="18.75" x14ac:dyDescent="0.3">
      <c r="E165" s="39" t="s">
        <v>48</v>
      </c>
      <c r="F165" s="40"/>
      <c r="G165" s="40"/>
      <c r="H165" s="41"/>
    </row>
    <row r="166" spans="1:11" x14ac:dyDescent="0.25">
      <c r="E166" s="26" t="s">
        <v>49</v>
      </c>
      <c r="F166" s="26"/>
      <c r="G166" s="26"/>
      <c r="H166" s="10">
        <f>P151+E27</f>
        <v>0</v>
      </c>
    </row>
    <row r="167" spans="1:11" x14ac:dyDescent="0.25">
      <c r="H167"/>
    </row>
    <row r="169" spans="1:11" ht="18.75" x14ac:dyDescent="0.3">
      <c r="A169" s="35" t="s">
        <v>28</v>
      </c>
      <c r="B169" s="36"/>
      <c r="C169" s="36"/>
      <c r="D169" s="36"/>
      <c r="E169" s="36"/>
      <c r="F169" s="36"/>
      <c r="G169" s="36"/>
      <c r="H169" s="36"/>
      <c r="I169" s="36"/>
      <c r="J169" s="36"/>
      <c r="K169" s="36"/>
    </row>
    <row r="170" spans="1:11" ht="5.25" customHeight="1" x14ac:dyDescent="0.25"/>
    <row r="171" spans="1:11" x14ac:dyDescent="0.25">
      <c r="A171" s="22" t="s">
        <v>29</v>
      </c>
      <c r="B171" s="23"/>
      <c r="C171" s="23"/>
      <c r="D171" s="24"/>
      <c r="E171" s="3" t="s">
        <v>5</v>
      </c>
      <c r="G171" s="22" t="s">
        <v>29</v>
      </c>
      <c r="H171" s="23"/>
      <c r="I171" s="23"/>
      <c r="J171" s="24"/>
      <c r="K171" s="3" t="s">
        <v>5</v>
      </c>
    </row>
    <row r="172" spans="1:11" x14ac:dyDescent="0.25">
      <c r="A172" s="18"/>
      <c r="B172" s="19"/>
      <c r="C172" s="19"/>
      <c r="D172" s="20"/>
      <c r="E172" s="9"/>
      <c r="G172" s="18"/>
      <c r="H172" s="19"/>
      <c r="I172" s="19"/>
      <c r="J172" s="20"/>
      <c r="K172" s="9"/>
    </row>
    <row r="173" spans="1:11" x14ac:dyDescent="0.25">
      <c r="A173" s="18"/>
      <c r="B173" s="19"/>
      <c r="C173" s="19"/>
      <c r="D173" s="20"/>
      <c r="E173" s="9"/>
      <c r="G173" s="18"/>
      <c r="H173" s="19"/>
      <c r="I173" s="19"/>
      <c r="J173" s="20"/>
      <c r="K173" s="9"/>
    </row>
    <row r="174" spans="1:11" x14ac:dyDescent="0.25">
      <c r="A174" s="18"/>
      <c r="B174" s="19"/>
      <c r="C174" s="19"/>
      <c r="D174" s="20"/>
      <c r="E174" s="9"/>
      <c r="G174" s="18"/>
      <c r="H174" s="19"/>
      <c r="I174" s="19"/>
      <c r="J174" s="20"/>
      <c r="K174" s="9"/>
    </row>
    <row r="175" spans="1:11" x14ac:dyDescent="0.25">
      <c r="A175" s="18"/>
      <c r="B175" s="19"/>
      <c r="C175" s="19"/>
      <c r="D175" s="20"/>
      <c r="E175" s="9"/>
      <c r="G175" s="18"/>
      <c r="H175" s="19"/>
      <c r="I175" s="19"/>
      <c r="J175" s="20"/>
      <c r="K175" s="9"/>
    </row>
    <row r="176" spans="1:11" x14ac:dyDescent="0.25">
      <c r="A176" s="18"/>
      <c r="B176" s="19"/>
      <c r="C176" s="19"/>
      <c r="D176" s="20"/>
      <c r="E176" s="9"/>
      <c r="G176" s="18"/>
      <c r="H176" s="19"/>
      <c r="I176" s="19"/>
      <c r="J176" s="20"/>
      <c r="K176" s="9"/>
    </row>
    <row r="177" spans="1:11" x14ac:dyDescent="0.25">
      <c r="A177" s="18"/>
      <c r="B177" s="19"/>
      <c r="C177" s="19"/>
      <c r="D177" s="20"/>
      <c r="E177" s="9"/>
      <c r="G177" s="18"/>
      <c r="H177" s="19"/>
      <c r="I177" s="19"/>
      <c r="J177" s="20"/>
      <c r="K177" s="9"/>
    </row>
    <row r="178" spans="1:11" x14ac:dyDescent="0.25">
      <c r="A178" s="18"/>
      <c r="B178" s="19"/>
      <c r="C178" s="19"/>
      <c r="D178" s="20"/>
      <c r="E178" s="9"/>
      <c r="G178" s="18"/>
      <c r="H178" s="19"/>
      <c r="I178" s="19"/>
      <c r="J178" s="20"/>
      <c r="K178" s="9"/>
    </row>
    <row r="179" spans="1:11" x14ac:dyDescent="0.25">
      <c r="A179" s="18"/>
      <c r="B179" s="19"/>
      <c r="C179" s="19"/>
      <c r="D179" s="20"/>
      <c r="E179" s="9"/>
      <c r="G179" s="18"/>
      <c r="H179" s="19"/>
      <c r="I179" s="19"/>
      <c r="J179" s="20"/>
      <c r="K179" s="9"/>
    </row>
    <row r="180" spans="1:11" x14ac:dyDescent="0.25">
      <c r="A180" s="18"/>
      <c r="B180" s="19"/>
      <c r="C180" s="19"/>
      <c r="D180" s="20"/>
      <c r="E180" s="9"/>
      <c r="G180" s="18"/>
      <c r="H180" s="19"/>
      <c r="I180" s="19"/>
      <c r="J180" s="20"/>
      <c r="K180" s="9"/>
    </row>
    <row r="181" spans="1:11" x14ac:dyDescent="0.25">
      <c r="A181" s="18"/>
      <c r="B181" s="19"/>
      <c r="C181" s="19"/>
      <c r="D181" s="20"/>
      <c r="E181" s="9"/>
      <c r="G181" s="18"/>
      <c r="H181" s="19"/>
      <c r="I181" s="19"/>
      <c r="J181" s="20"/>
      <c r="K181" s="9"/>
    </row>
    <row r="182" spans="1:11" x14ac:dyDescent="0.25">
      <c r="A182" s="18"/>
      <c r="B182" s="19"/>
      <c r="C182" s="19"/>
      <c r="D182" s="20"/>
      <c r="E182" s="9"/>
      <c r="G182" s="18"/>
      <c r="H182" s="19"/>
      <c r="I182" s="19"/>
      <c r="J182" s="20"/>
      <c r="K182" s="9"/>
    </row>
    <row r="183" spans="1:11" x14ac:dyDescent="0.25">
      <c r="A183" s="18"/>
      <c r="B183" s="19"/>
      <c r="C183" s="19"/>
      <c r="D183" s="20"/>
      <c r="E183" s="9"/>
      <c r="G183" s="18"/>
      <c r="H183" s="19"/>
      <c r="I183" s="19"/>
      <c r="J183" s="20"/>
      <c r="K183" s="9"/>
    </row>
    <row r="184" spans="1:11" x14ac:dyDescent="0.25">
      <c r="A184" s="18"/>
      <c r="B184" s="19"/>
      <c r="C184" s="19"/>
      <c r="D184" s="20"/>
      <c r="E184" s="9"/>
      <c r="G184" s="18"/>
      <c r="H184" s="19"/>
      <c r="I184" s="19"/>
      <c r="J184" s="20"/>
      <c r="K184" s="9"/>
    </row>
    <row r="185" spans="1:11" x14ac:dyDescent="0.25">
      <c r="A185" s="18"/>
      <c r="B185" s="19"/>
      <c r="C185" s="19"/>
      <c r="D185" s="20"/>
      <c r="E185" s="9"/>
      <c r="G185" s="18"/>
      <c r="H185" s="19"/>
      <c r="I185" s="19"/>
      <c r="J185" s="20"/>
      <c r="K185" s="9"/>
    </row>
    <row r="186" spans="1:11" x14ac:dyDescent="0.25">
      <c r="A186" s="18"/>
      <c r="B186" s="19"/>
      <c r="C186" s="19"/>
      <c r="D186" s="20"/>
      <c r="E186" s="9"/>
      <c r="G186" s="18"/>
      <c r="H186" s="19"/>
      <c r="I186" s="19"/>
      <c r="J186" s="20"/>
      <c r="K186" s="9"/>
    </row>
    <row r="187" spans="1:11" x14ac:dyDescent="0.25">
      <c r="A187" s="18"/>
      <c r="B187" s="19"/>
      <c r="C187" s="19"/>
      <c r="D187" s="20"/>
      <c r="E187" s="9"/>
      <c r="G187" s="18"/>
      <c r="H187" s="19"/>
      <c r="I187" s="19"/>
      <c r="J187" s="20"/>
      <c r="K187" s="9"/>
    </row>
    <row r="188" spans="1:11" x14ac:dyDescent="0.25">
      <c r="A188" s="18"/>
      <c r="B188" s="19"/>
      <c r="C188" s="19"/>
      <c r="D188" s="20"/>
      <c r="E188" s="9"/>
      <c r="G188" s="18"/>
      <c r="H188" s="19"/>
      <c r="I188" s="19"/>
      <c r="J188" s="20"/>
      <c r="K188" s="9"/>
    </row>
    <row r="189" spans="1:11" x14ac:dyDescent="0.25">
      <c r="A189" s="18"/>
      <c r="B189" s="19"/>
      <c r="C189" s="19"/>
      <c r="D189" s="20"/>
      <c r="E189" s="9"/>
      <c r="G189" s="18"/>
      <c r="H189" s="19"/>
      <c r="I189" s="19"/>
      <c r="J189" s="20"/>
      <c r="K189" s="9"/>
    </row>
    <row r="190" spans="1:11" x14ac:dyDescent="0.25">
      <c r="A190" s="18"/>
      <c r="B190" s="19"/>
      <c r="C190" s="19"/>
      <c r="D190" s="20"/>
      <c r="E190" s="9"/>
      <c r="G190" s="18"/>
      <c r="H190" s="19"/>
      <c r="I190" s="19"/>
      <c r="J190" s="20"/>
      <c r="K190" s="9"/>
    </row>
    <row r="191" spans="1:11" x14ac:dyDescent="0.25">
      <c r="A191" s="18"/>
      <c r="B191" s="19"/>
      <c r="C191" s="19"/>
      <c r="D191" s="20"/>
      <c r="E191" s="9"/>
      <c r="G191" s="18"/>
      <c r="H191" s="19"/>
      <c r="I191" s="19"/>
      <c r="J191" s="20"/>
      <c r="K191" s="9"/>
    </row>
    <row r="192" spans="1:11" x14ac:dyDescent="0.25">
      <c r="A192" s="18"/>
      <c r="B192" s="19"/>
      <c r="C192" s="19"/>
      <c r="D192" s="20"/>
      <c r="E192" s="9"/>
      <c r="G192" s="18"/>
      <c r="H192" s="19"/>
      <c r="I192" s="19"/>
      <c r="J192" s="20"/>
      <c r="K192" s="9"/>
    </row>
    <row r="193" spans="1:11" x14ac:dyDescent="0.25">
      <c r="A193" s="12"/>
      <c r="B193" s="12"/>
      <c r="C193" s="12"/>
      <c r="D193" s="12"/>
      <c r="E193" s="12"/>
      <c r="F193" s="12"/>
      <c r="G193" s="12"/>
      <c r="H193" s="13"/>
      <c r="I193" s="13"/>
      <c r="J193" s="13"/>
      <c r="K193" s="13"/>
    </row>
    <row r="194" spans="1:11" x14ac:dyDescent="0.25">
      <c r="A194" s="12"/>
      <c r="B194" s="12"/>
      <c r="C194" s="12"/>
      <c r="D194" s="12"/>
      <c r="E194" s="12"/>
      <c r="F194" s="12"/>
      <c r="G194" s="12"/>
      <c r="H194" s="13"/>
      <c r="I194" s="13"/>
      <c r="J194" s="13"/>
      <c r="K194" s="14"/>
    </row>
    <row r="195" spans="1:11" x14ac:dyDescent="0.25">
      <c r="A195" s="12"/>
      <c r="B195" s="12"/>
      <c r="C195" s="12"/>
      <c r="D195" s="12"/>
      <c r="E195" s="12"/>
      <c r="F195" s="12"/>
      <c r="G195" s="12"/>
      <c r="H195" s="13"/>
      <c r="I195" s="13"/>
      <c r="J195" s="13"/>
      <c r="K195" s="13"/>
    </row>
    <row r="196" spans="1:11" x14ac:dyDescent="0.25">
      <c r="A196" s="12"/>
      <c r="B196" s="12"/>
      <c r="C196" s="12"/>
      <c r="D196" s="12"/>
      <c r="E196" s="12"/>
      <c r="F196" s="12"/>
      <c r="G196" s="12"/>
      <c r="H196" s="13"/>
      <c r="I196" s="13"/>
      <c r="J196" s="13"/>
      <c r="K196" s="13"/>
    </row>
    <row r="197" spans="1:11" x14ac:dyDescent="0.25">
      <c r="A197" s="12"/>
      <c r="B197" s="12"/>
      <c r="C197" s="12"/>
      <c r="D197" s="12"/>
      <c r="E197" s="12"/>
      <c r="F197" s="12"/>
      <c r="G197" s="12"/>
      <c r="H197" s="13"/>
      <c r="I197" s="13"/>
      <c r="J197" s="13"/>
      <c r="K197" s="13"/>
    </row>
    <row r="198" spans="1:11" x14ac:dyDescent="0.25">
      <c r="A198" s="12"/>
      <c r="B198" s="12"/>
      <c r="C198" s="12"/>
      <c r="D198" s="12"/>
      <c r="E198" s="12"/>
      <c r="F198" s="12"/>
      <c r="G198" s="12"/>
      <c r="H198" s="13"/>
      <c r="I198" s="13"/>
      <c r="J198" s="13"/>
      <c r="K198" s="13"/>
    </row>
    <row r="199" spans="1:11" x14ac:dyDescent="0.25">
      <c r="A199" s="12"/>
      <c r="B199" s="12"/>
      <c r="C199" s="12"/>
      <c r="D199" s="12"/>
      <c r="E199" s="12"/>
      <c r="F199" s="12"/>
      <c r="G199" s="12"/>
      <c r="H199" s="13"/>
      <c r="I199" s="13"/>
      <c r="J199" s="13"/>
      <c r="K199" s="13"/>
    </row>
    <row r="200" spans="1:11" x14ac:dyDescent="0.25">
      <c r="A200" s="12"/>
      <c r="B200" s="12"/>
      <c r="C200" s="12"/>
      <c r="D200" s="12"/>
      <c r="E200" s="12"/>
      <c r="F200" s="12"/>
      <c r="G200" s="12"/>
      <c r="H200" s="13"/>
      <c r="I200" s="13"/>
      <c r="J200" s="13"/>
      <c r="K200" s="13"/>
    </row>
  </sheetData>
  <sheetProtection algorithmName="SHA-512" hashValue="LQjrpUG6M5mfpKBdZc/tDx2L+0M+YLYR/RQ/ixydwr/eKTVlqQKAiJb2/gjyfZFzo/0s44s6miS2GZyK0QnJAg==" saltValue="sOLAUY/O62G9EOGIQTR8Qg==" spinCount="100000" sheet="1" objects="1" scenarios="1"/>
  <mergeCells count="222">
    <mergeCell ref="C27:D27"/>
    <mergeCell ref="E27:G27"/>
    <mergeCell ref="E165:H165"/>
    <mergeCell ref="E166:G166"/>
    <mergeCell ref="C25:D25"/>
    <mergeCell ref="A29:K29"/>
    <mergeCell ref="E56:G56"/>
    <mergeCell ref="E57:G57"/>
    <mergeCell ref="A23:K23"/>
    <mergeCell ref="E25:G25"/>
    <mergeCell ref="C118:D118"/>
    <mergeCell ref="F109:G109"/>
    <mergeCell ref="F113:G113"/>
    <mergeCell ref="F114:G114"/>
    <mergeCell ref="F116:G116"/>
    <mergeCell ref="F117:G117"/>
    <mergeCell ref="C109:D109"/>
    <mergeCell ref="C110:D110"/>
    <mergeCell ref="C111:D111"/>
    <mergeCell ref="C112:D112"/>
    <mergeCell ref="C113:D113"/>
    <mergeCell ref="C114:D114"/>
    <mergeCell ref="C115:D115"/>
    <mergeCell ref="C116:D116"/>
    <mergeCell ref="C117:D117"/>
    <mergeCell ref="C81:D81"/>
    <mergeCell ref="C80:D80"/>
    <mergeCell ref="C79:D79"/>
    <mergeCell ref="I1:J1"/>
    <mergeCell ref="A74:K74"/>
    <mergeCell ref="E87:G87"/>
    <mergeCell ref="C77:D77"/>
    <mergeCell ref="C76:D76"/>
    <mergeCell ref="F34:G34"/>
    <mergeCell ref="F33:G33"/>
    <mergeCell ref="F32:G32"/>
    <mergeCell ref="F31:G31"/>
    <mergeCell ref="F45:G45"/>
    <mergeCell ref="F46:G46"/>
    <mergeCell ref="F47:G47"/>
    <mergeCell ref="F48:G48"/>
    <mergeCell ref="F49:G49"/>
    <mergeCell ref="E37:G37"/>
    <mergeCell ref="E41:G41"/>
    <mergeCell ref="E40:G40"/>
    <mergeCell ref="E38:G38"/>
    <mergeCell ref="C33:D33"/>
    <mergeCell ref="C32:D32"/>
    <mergeCell ref="C31:D31"/>
    <mergeCell ref="C84:D84"/>
    <mergeCell ref="C83:D83"/>
    <mergeCell ref="C34:D34"/>
    <mergeCell ref="C54:D54"/>
    <mergeCell ref="C53:D53"/>
    <mergeCell ref="C52:D52"/>
    <mergeCell ref="C51:D51"/>
    <mergeCell ref="C50:D50"/>
    <mergeCell ref="C49:D49"/>
    <mergeCell ref="C48:D48"/>
    <mergeCell ref="C47:D47"/>
    <mergeCell ref="C46:D46"/>
    <mergeCell ref="C45:D45"/>
    <mergeCell ref="A43:K43"/>
    <mergeCell ref="C99:D99"/>
    <mergeCell ref="A93:K93"/>
    <mergeCell ref="F50:G50"/>
    <mergeCell ref="F51:G51"/>
    <mergeCell ref="F52:G52"/>
    <mergeCell ref="F53:G53"/>
    <mergeCell ref="F54:G54"/>
    <mergeCell ref="F66:G66"/>
    <mergeCell ref="C82:D82"/>
    <mergeCell ref="A62:K62"/>
    <mergeCell ref="C64:D64"/>
    <mergeCell ref="F64:G64"/>
    <mergeCell ref="C65:D65"/>
    <mergeCell ref="C78:D78"/>
    <mergeCell ref="E58:G58"/>
    <mergeCell ref="E59:G59"/>
    <mergeCell ref="E60:G60"/>
    <mergeCell ref="F76:G76"/>
    <mergeCell ref="C35:D35"/>
    <mergeCell ref="F65:G65"/>
    <mergeCell ref="E39:G39"/>
    <mergeCell ref="F35:G35"/>
    <mergeCell ref="C95:D95"/>
    <mergeCell ref="C85:D85"/>
    <mergeCell ref="E154:G154"/>
    <mergeCell ref="E155:G155"/>
    <mergeCell ref="E124:G124"/>
    <mergeCell ref="A138:K138"/>
    <mergeCell ref="E151:G151"/>
    <mergeCell ref="E152:G152"/>
    <mergeCell ref="E153:G153"/>
    <mergeCell ref="C140:D140"/>
    <mergeCell ref="C141:D141"/>
    <mergeCell ref="C142:D142"/>
    <mergeCell ref="C143:D143"/>
    <mergeCell ref="C144:D144"/>
    <mergeCell ref="C145:D145"/>
    <mergeCell ref="C146:D146"/>
    <mergeCell ref="F140:G140"/>
    <mergeCell ref="F115:G115"/>
    <mergeCell ref="C147:D147"/>
    <mergeCell ref="C148:D148"/>
    <mergeCell ref="C149:D149"/>
    <mergeCell ref="F145:G145"/>
    <mergeCell ref="C96:D96"/>
    <mergeCell ref="C97:D97"/>
    <mergeCell ref="C98:D98"/>
    <mergeCell ref="A185:D185"/>
    <mergeCell ref="A186:D186"/>
    <mergeCell ref="A187:D187"/>
    <mergeCell ref="A188:D188"/>
    <mergeCell ref="F149:G149"/>
    <mergeCell ref="F148:G148"/>
    <mergeCell ref="F147:G147"/>
    <mergeCell ref="F146:G146"/>
    <mergeCell ref="E101:G101"/>
    <mergeCell ref="E102:G102"/>
    <mergeCell ref="E103:G103"/>
    <mergeCell ref="E104:G104"/>
    <mergeCell ref="E105:G105"/>
    <mergeCell ref="F144:G144"/>
    <mergeCell ref="F143:G143"/>
    <mergeCell ref="F142:G142"/>
    <mergeCell ref="F141:G141"/>
    <mergeCell ref="F118:G118"/>
    <mergeCell ref="F110:G110"/>
    <mergeCell ref="F111:G111"/>
    <mergeCell ref="F112:G112"/>
    <mergeCell ref="A107:K107"/>
    <mergeCell ref="E120:G120"/>
    <mergeCell ref="E121:G121"/>
    <mergeCell ref="G188:J188"/>
    <mergeCell ref="G172:J172"/>
    <mergeCell ref="G173:J173"/>
    <mergeCell ref="G174:J174"/>
    <mergeCell ref="G175:J175"/>
    <mergeCell ref="G176:J176"/>
    <mergeCell ref="G177:J177"/>
    <mergeCell ref="G178:J178"/>
    <mergeCell ref="G179:J179"/>
    <mergeCell ref="G180:J180"/>
    <mergeCell ref="G181:J181"/>
    <mergeCell ref="G182:J182"/>
    <mergeCell ref="G183:J183"/>
    <mergeCell ref="G184:J184"/>
    <mergeCell ref="G185:J185"/>
    <mergeCell ref="G186:J186"/>
    <mergeCell ref="G171:J171"/>
    <mergeCell ref="F77:G77"/>
    <mergeCell ref="F78:G78"/>
    <mergeCell ref="F79:G79"/>
    <mergeCell ref="F80:G80"/>
    <mergeCell ref="F81:G81"/>
    <mergeCell ref="F82:G82"/>
    <mergeCell ref="F83:G83"/>
    <mergeCell ref="F84:G84"/>
    <mergeCell ref="F85:G85"/>
    <mergeCell ref="E157:H157"/>
    <mergeCell ref="E163:G163"/>
    <mergeCell ref="E91:G91"/>
    <mergeCell ref="E122:G122"/>
    <mergeCell ref="E123:G123"/>
    <mergeCell ref="F95:G95"/>
    <mergeCell ref="F96:G96"/>
    <mergeCell ref="F97:G97"/>
    <mergeCell ref="F98:G98"/>
    <mergeCell ref="F99:G99"/>
    <mergeCell ref="E88:G88"/>
    <mergeCell ref="E89:G89"/>
    <mergeCell ref="E90:G90"/>
    <mergeCell ref="A169:K169"/>
    <mergeCell ref="C1:F1"/>
    <mergeCell ref="E162:G162"/>
    <mergeCell ref="E161:G161"/>
    <mergeCell ref="E160:G160"/>
    <mergeCell ref="E159:G159"/>
    <mergeCell ref="E158:G158"/>
    <mergeCell ref="E132:G132"/>
    <mergeCell ref="E133:G133"/>
    <mergeCell ref="E134:G134"/>
    <mergeCell ref="E135:G135"/>
    <mergeCell ref="E136:G136"/>
    <mergeCell ref="C128:D128"/>
    <mergeCell ref="F128:G128"/>
    <mergeCell ref="C129:D129"/>
    <mergeCell ref="F129:G129"/>
    <mergeCell ref="C130:D130"/>
    <mergeCell ref="F130:G130"/>
    <mergeCell ref="E69:G69"/>
    <mergeCell ref="E70:G70"/>
    <mergeCell ref="E71:G71"/>
    <mergeCell ref="E72:G72"/>
    <mergeCell ref="A126:K126"/>
    <mergeCell ref="E68:G68"/>
    <mergeCell ref="C66:D66"/>
    <mergeCell ref="A192:D192"/>
    <mergeCell ref="G192:J192"/>
    <mergeCell ref="A18:K21"/>
    <mergeCell ref="A189:D189"/>
    <mergeCell ref="G189:J189"/>
    <mergeCell ref="A190:D190"/>
    <mergeCell ref="G190:J190"/>
    <mergeCell ref="A191:D191"/>
    <mergeCell ref="G191:J191"/>
    <mergeCell ref="G187:J187"/>
    <mergeCell ref="A183:D183"/>
    <mergeCell ref="A184:D184"/>
    <mergeCell ref="A175:D175"/>
    <mergeCell ref="A176:D176"/>
    <mergeCell ref="A177:D177"/>
    <mergeCell ref="A178:D178"/>
    <mergeCell ref="A179:D179"/>
    <mergeCell ref="A171:D171"/>
    <mergeCell ref="A172:D172"/>
    <mergeCell ref="A173:D173"/>
    <mergeCell ref="A174:D174"/>
    <mergeCell ref="A182:D182"/>
    <mergeCell ref="A180:D180"/>
    <mergeCell ref="A181:D181"/>
  </mergeCells>
  <printOptions horizontalCentered="1" verticalCentered="1"/>
  <pageMargins left="0.25" right="0.25" top="1.20625" bottom="0" header="0.3" footer="0.3"/>
  <pageSetup scale="82" fitToHeight="0" orientation="portrait" r:id="rId1"/>
  <headerFooter>
    <oddHeader xml:space="preserve">&amp;L&amp;G&amp;C
*Instructions: Fields in light blue are editable and all other fields will automatically tabulate.&amp;R&amp;"-,Bold"&amp;16COURSE PLANNING WORKSHEET (JD DAY)
</oddHeader>
  </headerFooter>
  <rowBreaks count="3" manualBreakCount="3">
    <brk id="61" max="16383" man="1"/>
    <brk id="106" max="16383" man="1"/>
    <brk id="156" max="16383" man="1"/>
  </rowBreak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Sheet2!$C$1:$C$2</xm:f>
          </x14:formula1>
          <xm:sqref>J32:J35 I36 I55 J46:J54 I86 J77:J85 J96:J99 I100 I119 J110:J118 I150 J141:J149 J65:J66 I67 J129:J130 I131</xm:sqref>
        </x14:dataValidation>
        <x14:dataValidation type="list" allowBlank="1" showInputMessage="1" showErrorMessage="1" xr:uid="{00000000-0002-0000-0000-000001000000}">
          <x14:formula1>
            <xm:f>Sheet2!$A$1:$A$2</xm:f>
          </x14:formula1>
          <xm:sqref>I32:I35 J36:K36 K32:K35 J55:K55 K46:K54 I46:I54 J86:K86 K77:K85 I77:I85 I96:I99 J100:K100 K96:K99 J119:K119 K110:K118 I110:I118 J150:K150 K141:K149 I141:I149 I65:I66 J67:K67 K65:K66 I129:I130 J131:K131 K129:K130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
  <sheetViews>
    <sheetView workbookViewId="0">
      <selection activeCell="D12" sqref="D12"/>
    </sheetView>
  </sheetViews>
  <sheetFormatPr defaultRowHeight="15" x14ac:dyDescent="0.25"/>
  <sheetData>
    <row r="1" spans="1:3" x14ac:dyDescent="0.25">
      <c r="A1" t="s">
        <v>9</v>
      </c>
      <c r="C1" t="s">
        <v>12</v>
      </c>
    </row>
    <row r="2" spans="1:3" x14ac:dyDescent="0.25">
      <c r="A2" t="s">
        <v>10</v>
      </c>
      <c r="C2" t="s">
        <v>7</v>
      </c>
    </row>
  </sheetData>
  <sheetProtection algorithmName="SHA-512" hashValue="TX6tYieFZGsKx3yHRHvugr4fiKLRTRDDP45OLJa2USM+1w748RsQTT1gHwH0ocAMn8z2kB6J8BlqExuTuoMAIA==" saltValue="QFq+3Wjdxfc/wJVVAnPV8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LMU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Melchor, Justin</dc:creator>
  <cp:lastModifiedBy>Melchor, Justin</cp:lastModifiedBy>
  <cp:lastPrinted>2024-05-02T04:27:23Z</cp:lastPrinted>
  <dcterms:created xsi:type="dcterms:W3CDTF">2023-12-06T04:29:00Z</dcterms:created>
  <dcterms:modified xsi:type="dcterms:W3CDTF">2024-10-04T22:04:58Z</dcterms:modified>
</cp:coreProperties>
</file>